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perry\Desktop\New LapTop\Hockey\"/>
    </mc:Choice>
  </mc:AlternateContent>
  <xr:revisionPtr revIDLastSave="0" documentId="8_{A3E0811D-8D33-7C43-A11A-EBC0222735BB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Totals per team" sheetId="1" r:id="rId1"/>
    <sheet name="For Web site" sheetId="4" r:id="rId2"/>
  </sheets>
  <definedNames>
    <definedName name="_xlnm._FilterDatabase" localSheetId="1" hidden="1">'For Web site'!$A$2:$C$40</definedName>
    <definedName name="_xlnm._FilterDatabase" localSheetId="0" hidden="1">'Totals per team'!$A$1:$Z$107</definedName>
    <definedName name="_xlnm.Print_Area" localSheetId="1">'For Web site'!$A$2:$C$32</definedName>
    <definedName name="_xlnm.Print_Area" localSheetId="0">'Totals per team'!$A$1:$Z$107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1" l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" i="1"/>
  <c r="C2" i="4"/>
  <c r="E2" i="1"/>
  <c r="C4" i="4"/>
  <c r="C5" i="4"/>
  <c r="C6" i="4"/>
  <c r="C7" i="4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C3" i="4"/>
  <c r="W61" i="1"/>
  <c r="U61" i="1"/>
  <c r="S61" i="1"/>
  <c r="Q61" i="1"/>
  <c r="O61" i="1"/>
  <c r="M61" i="1"/>
  <c r="K61" i="1"/>
  <c r="I61" i="1"/>
  <c r="G61" i="1"/>
  <c r="Y61" i="1"/>
  <c r="D61" i="1"/>
  <c r="W60" i="1"/>
  <c r="U60" i="1"/>
  <c r="S60" i="1"/>
  <c r="Q60" i="1"/>
  <c r="O60" i="1"/>
  <c r="M60" i="1"/>
  <c r="K60" i="1"/>
  <c r="I60" i="1"/>
  <c r="G60" i="1"/>
  <c r="Y60" i="1"/>
  <c r="D60" i="1"/>
  <c r="Y9" i="1"/>
  <c r="W9" i="1"/>
  <c r="U9" i="1"/>
  <c r="S9" i="1"/>
  <c r="O9" i="1"/>
  <c r="M9" i="1"/>
  <c r="I9" i="1"/>
  <c r="G9" i="1"/>
  <c r="Q9" i="1"/>
  <c r="D9" i="1"/>
  <c r="W59" i="1"/>
  <c r="U59" i="1"/>
  <c r="S59" i="1"/>
  <c r="Q59" i="1"/>
  <c r="O59" i="1"/>
  <c r="K59" i="1"/>
  <c r="I59" i="1"/>
  <c r="G59" i="1"/>
  <c r="M59" i="1"/>
  <c r="D59" i="1"/>
  <c r="W46" i="1"/>
  <c r="S46" i="1"/>
  <c r="Q46" i="1"/>
  <c r="O46" i="1"/>
  <c r="M46" i="1"/>
  <c r="K46" i="1"/>
  <c r="I46" i="1"/>
  <c r="G46" i="1"/>
  <c r="U46" i="1"/>
  <c r="D46" i="1"/>
  <c r="W8" i="1"/>
  <c r="U8" i="1"/>
  <c r="S8" i="1"/>
  <c r="O8" i="1"/>
  <c r="M8" i="1"/>
  <c r="I8" i="1"/>
  <c r="G8" i="1"/>
  <c r="Q8" i="1"/>
  <c r="D8" i="1"/>
  <c r="W21" i="1"/>
  <c r="U21" i="1"/>
  <c r="S21" i="1"/>
  <c r="Q21" i="1"/>
  <c r="M21" i="1"/>
  <c r="K21" i="1"/>
  <c r="I21" i="1"/>
  <c r="G21" i="1"/>
  <c r="O21" i="1"/>
  <c r="D21" i="1"/>
  <c r="Y63" i="1"/>
  <c r="W63" i="1"/>
  <c r="U63" i="1"/>
  <c r="S63" i="1"/>
  <c r="Q63" i="1"/>
  <c r="O63" i="1"/>
  <c r="K63" i="1"/>
  <c r="I63" i="1"/>
  <c r="G63" i="1"/>
  <c r="M63" i="1"/>
  <c r="D63" i="1"/>
  <c r="D50" i="1"/>
  <c r="W50" i="1"/>
  <c r="I50" i="1"/>
  <c r="M50" i="1"/>
  <c r="O50" i="1"/>
  <c r="Q50" i="1"/>
  <c r="U50" i="1"/>
  <c r="Y50" i="1"/>
  <c r="D16" i="1"/>
  <c r="G16" i="1"/>
  <c r="I16" i="1"/>
  <c r="K16" i="1"/>
  <c r="M16" i="1"/>
  <c r="O16" i="1"/>
  <c r="Q16" i="1"/>
  <c r="S16" i="1"/>
  <c r="U16" i="1"/>
  <c r="W16" i="1"/>
  <c r="Y16" i="1"/>
  <c r="D92" i="1"/>
  <c r="G92" i="1"/>
  <c r="I92" i="1"/>
  <c r="K92" i="1"/>
  <c r="M92" i="1"/>
  <c r="O92" i="1"/>
  <c r="Q92" i="1"/>
  <c r="S92" i="1"/>
  <c r="U92" i="1"/>
  <c r="W92" i="1"/>
  <c r="Y92" i="1"/>
  <c r="D23" i="1"/>
  <c r="O23" i="1"/>
  <c r="G23" i="1"/>
  <c r="Q23" i="1"/>
  <c r="U23" i="1"/>
  <c r="D22" i="1"/>
  <c r="O22" i="1"/>
  <c r="G22" i="1"/>
  <c r="Q22" i="1"/>
  <c r="U22" i="1"/>
  <c r="Y14" i="1"/>
  <c r="W14" i="1"/>
  <c r="U14" i="1"/>
  <c r="S14" i="1"/>
  <c r="Q14" i="1"/>
  <c r="M14" i="1"/>
  <c r="K14" i="1"/>
  <c r="I14" i="1"/>
  <c r="G14" i="1"/>
  <c r="O14" i="1"/>
  <c r="D14" i="1"/>
  <c r="S73" i="1"/>
  <c r="Q73" i="1"/>
  <c r="O73" i="1"/>
  <c r="M73" i="1"/>
  <c r="K73" i="1"/>
  <c r="I73" i="1"/>
  <c r="G73" i="1"/>
  <c r="Y73" i="1"/>
  <c r="D73" i="1"/>
  <c r="Y65" i="1"/>
  <c r="U65" i="1"/>
  <c r="S65" i="1"/>
  <c r="Q65" i="1"/>
  <c r="O65" i="1"/>
  <c r="M65" i="1"/>
  <c r="K65" i="1"/>
  <c r="I65" i="1"/>
  <c r="G65" i="1"/>
  <c r="W65" i="1"/>
  <c r="D65" i="1"/>
  <c r="Y87" i="1"/>
  <c r="W87" i="1"/>
  <c r="S87" i="1"/>
  <c r="Q87" i="1"/>
  <c r="O87" i="1"/>
  <c r="M87" i="1"/>
  <c r="K87" i="1"/>
  <c r="I87" i="1"/>
  <c r="G87" i="1"/>
  <c r="U87" i="1"/>
  <c r="D87" i="1"/>
  <c r="Y100" i="1"/>
  <c r="W100" i="1"/>
  <c r="S100" i="1"/>
  <c r="Q100" i="1"/>
  <c r="O100" i="1"/>
  <c r="K100" i="1"/>
  <c r="I100" i="1"/>
  <c r="G100" i="1"/>
  <c r="M100" i="1"/>
  <c r="D100" i="1"/>
  <c r="Y93" i="1"/>
  <c r="W93" i="1"/>
  <c r="U93" i="1"/>
  <c r="S93" i="1"/>
  <c r="Q93" i="1"/>
  <c r="G93" i="1"/>
  <c r="M93" i="1"/>
  <c r="D93" i="1"/>
  <c r="W99" i="1"/>
  <c r="U99" i="1"/>
  <c r="S99" i="1"/>
  <c r="Q99" i="1"/>
  <c r="I99" i="1"/>
  <c r="G99" i="1"/>
  <c r="M99" i="1"/>
  <c r="D99" i="1"/>
  <c r="O25" i="1"/>
  <c r="O26" i="1"/>
  <c r="O27" i="1"/>
  <c r="O28" i="1"/>
  <c r="O31" i="1"/>
  <c r="O32" i="1"/>
  <c r="O33" i="1"/>
  <c r="O34" i="1"/>
  <c r="O35" i="1"/>
  <c r="O36" i="1"/>
  <c r="O37" i="1"/>
  <c r="O40" i="1"/>
  <c r="O43" i="1"/>
  <c r="O44" i="1"/>
  <c r="O45" i="1"/>
  <c r="O49" i="1"/>
  <c r="O51" i="1"/>
  <c r="O52" i="1"/>
  <c r="O53" i="1"/>
  <c r="O54" i="1"/>
  <c r="O55" i="1"/>
  <c r="O56" i="1"/>
  <c r="O57" i="1"/>
  <c r="O62" i="1"/>
  <c r="O64" i="1"/>
  <c r="O69" i="1"/>
  <c r="O70" i="1"/>
  <c r="O71" i="1"/>
  <c r="O72" i="1"/>
  <c r="O74" i="1"/>
  <c r="O75" i="1"/>
  <c r="O76" i="1"/>
  <c r="O77" i="1"/>
  <c r="O78" i="1"/>
  <c r="O79" i="1"/>
  <c r="O80" i="1"/>
  <c r="O81" i="1"/>
  <c r="O82" i="1"/>
  <c r="O85" i="1"/>
  <c r="O86" i="1"/>
  <c r="O94" i="1"/>
  <c r="O95" i="1"/>
  <c r="O101" i="1"/>
  <c r="O103" i="1"/>
  <c r="O104" i="1"/>
  <c r="O2" i="1"/>
  <c r="O4" i="1"/>
  <c r="O5" i="1"/>
  <c r="O6" i="1"/>
  <c r="O7" i="1"/>
  <c r="O10" i="1"/>
  <c r="O11" i="1"/>
  <c r="O15" i="1"/>
  <c r="O19" i="1"/>
  <c r="O18" i="1"/>
  <c r="I55" i="1"/>
  <c r="K55" i="1"/>
  <c r="M55" i="1"/>
  <c r="Q55" i="1"/>
  <c r="S55" i="1"/>
  <c r="U55" i="1"/>
  <c r="W55" i="1"/>
  <c r="Y55" i="1"/>
  <c r="D55" i="1"/>
  <c r="G55" i="1"/>
  <c r="Q5" i="1"/>
  <c r="Q6" i="1"/>
  <c r="Q10" i="1"/>
  <c r="Q13" i="1"/>
  <c r="Q15" i="1"/>
  <c r="Q19" i="1"/>
  <c r="Q17" i="1"/>
  <c r="Q18" i="1"/>
  <c r="Q26" i="1"/>
  <c r="Q27" i="1"/>
  <c r="Q28" i="1"/>
  <c r="Q30" i="1"/>
  <c r="Q31" i="1"/>
  <c r="Q32" i="1"/>
  <c r="Q33" i="1"/>
  <c r="Q34" i="1"/>
  <c r="Q35" i="1"/>
  <c r="Q36" i="1"/>
  <c r="Q37" i="1"/>
  <c r="Q38" i="1"/>
  <c r="Q40" i="1"/>
  <c r="Q42" i="1"/>
  <c r="Q43" i="1"/>
  <c r="Q44" i="1"/>
  <c r="Q45" i="1"/>
  <c r="Q48" i="1"/>
  <c r="Q49" i="1"/>
  <c r="Q51" i="1"/>
  <c r="Q53" i="1"/>
  <c r="Q57" i="1"/>
  <c r="Q58" i="1"/>
  <c r="Q62" i="1"/>
  <c r="Q64" i="1"/>
  <c r="Q68" i="1"/>
  <c r="Q67" i="1"/>
  <c r="Q69" i="1"/>
  <c r="Q70" i="1"/>
  <c r="Q71" i="1"/>
  <c r="Q72" i="1"/>
  <c r="Q74" i="1"/>
  <c r="Q75" i="1"/>
  <c r="Q76" i="1"/>
  <c r="Q77" i="1"/>
  <c r="Q78" i="1"/>
  <c r="Q79" i="1"/>
  <c r="Q80" i="1"/>
  <c r="Q81" i="1"/>
  <c r="Q82" i="1"/>
  <c r="Q85" i="1"/>
  <c r="Q86" i="1"/>
  <c r="Q88" i="1"/>
  <c r="Q89" i="1"/>
  <c r="Q94" i="1"/>
  <c r="Q95" i="1"/>
  <c r="Q96" i="1"/>
  <c r="Q101" i="1"/>
  <c r="Q104" i="1"/>
  <c r="Q2" i="1"/>
  <c r="Y99" i="1"/>
  <c r="Y8" i="1"/>
  <c r="Z8" i="1"/>
  <c r="Z61" i="1"/>
  <c r="Z60" i="1"/>
  <c r="W73" i="1"/>
  <c r="K99" i="1"/>
  <c r="Z9" i="1"/>
  <c r="Y21" i="1"/>
  <c r="Z21" i="1"/>
  <c r="Y59" i="1"/>
  <c r="Z59" i="1"/>
  <c r="Y46" i="1"/>
  <c r="Z46" i="1"/>
  <c r="I93" i="1"/>
  <c r="K93" i="1"/>
  <c r="Z63" i="1"/>
  <c r="Z50" i="1"/>
  <c r="Z22" i="1"/>
  <c r="U73" i="1"/>
  <c r="Z73" i="1"/>
  <c r="Z16" i="1"/>
  <c r="Z92" i="1"/>
  <c r="Z23" i="1"/>
  <c r="Z14" i="1"/>
  <c r="Z65" i="1"/>
  <c r="U100" i="1"/>
  <c r="Z100" i="1"/>
  <c r="Z87" i="1"/>
  <c r="O99" i="1"/>
  <c r="O93" i="1"/>
  <c r="Z55" i="1"/>
  <c r="Z99" i="1"/>
  <c r="Z93" i="1"/>
  <c r="Y42" i="1"/>
  <c r="W42" i="1"/>
  <c r="U42" i="1"/>
  <c r="S42" i="1"/>
  <c r="K42" i="1"/>
  <c r="I42" i="1"/>
  <c r="D42" i="1"/>
  <c r="Y97" i="1"/>
  <c r="M97" i="1"/>
  <c r="K97" i="1"/>
  <c r="I97" i="1"/>
  <c r="G97" i="1"/>
  <c r="Q97" i="1"/>
  <c r="D97" i="1"/>
  <c r="Y80" i="1"/>
  <c r="S80" i="1"/>
  <c r="M80" i="1"/>
  <c r="K80" i="1"/>
  <c r="I80" i="1"/>
  <c r="G80" i="1"/>
  <c r="U80" i="1"/>
  <c r="D80" i="1"/>
  <c r="Y79" i="1"/>
  <c r="W79" i="1"/>
  <c r="S79" i="1"/>
  <c r="M79" i="1"/>
  <c r="K79" i="1"/>
  <c r="I79" i="1"/>
  <c r="G79" i="1"/>
  <c r="U79" i="1"/>
  <c r="D79" i="1"/>
  <c r="U76" i="1"/>
  <c r="S76" i="1"/>
  <c r="M76" i="1"/>
  <c r="K76" i="1"/>
  <c r="I76" i="1"/>
  <c r="G76" i="1"/>
  <c r="Y76" i="1"/>
  <c r="D76" i="1"/>
  <c r="U64" i="1"/>
  <c r="S64" i="1"/>
  <c r="M64" i="1"/>
  <c r="K64" i="1"/>
  <c r="I64" i="1"/>
  <c r="G64" i="1"/>
  <c r="Y64" i="1"/>
  <c r="D64" i="1"/>
  <c r="U37" i="1"/>
  <c r="S37" i="1"/>
  <c r="M37" i="1"/>
  <c r="K37" i="1"/>
  <c r="I37" i="1"/>
  <c r="G37" i="1"/>
  <c r="Y37" i="1"/>
  <c r="D37" i="1"/>
  <c r="Y35" i="1"/>
  <c r="U35" i="1"/>
  <c r="S35" i="1"/>
  <c r="M35" i="1"/>
  <c r="K35" i="1"/>
  <c r="I35" i="1"/>
  <c r="G35" i="1"/>
  <c r="W35" i="1"/>
  <c r="D35" i="1"/>
  <c r="D33" i="1"/>
  <c r="Y33" i="1"/>
  <c r="G33" i="1"/>
  <c r="I33" i="1"/>
  <c r="K33" i="1"/>
  <c r="M33" i="1"/>
  <c r="S33" i="1"/>
  <c r="U33" i="1"/>
  <c r="Y78" i="1"/>
  <c r="M78" i="1"/>
  <c r="I78" i="1"/>
  <c r="G78" i="1"/>
  <c r="W78" i="1"/>
  <c r="D78" i="1"/>
  <c r="Y18" i="1"/>
  <c r="W18" i="1"/>
  <c r="U18" i="1"/>
  <c r="S18" i="1"/>
  <c r="I18" i="1"/>
  <c r="G18" i="1"/>
  <c r="K18" i="1"/>
  <c r="D18" i="1"/>
  <c r="Y103" i="1"/>
  <c r="W103" i="1"/>
  <c r="U103" i="1"/>
  <c r="S103" i="1"/>
  <c r="M103" i="1"/>
  <c r="K103" i="1"/>
  <c r="I103" i="1"/>
  <c r="G103" i="1"/>
  <c r="Q103" i="1"/>
  <c r="D103" i="1"/>
  <c r="Y4" i="1"/>
  <c r="Y5" i="1"/>
  <c r="Y6" i="1"/>
  <c r="Y10" i="1"/>
  <c r="Y11" i="1"/>
  <c r="Y12" i="1"/>
  <c r="Y13" i="1"/>
  <c r="Y15" i="1"/>
  <c r="Y19" i="1"/>
  <c r="Y17" i="1"/>
  <c r="Y25" i="1"/>
  <c r="Y27" i="1"/>
  <c r="Y28" i="1"/>
  <c r="Y30" i="1"/>
  <c r="Y31" i="1"/>
  <c r="Y32" i="1"/>
  <c r="Y34" i="1"/>
  <c r="Y36" i="1"/>
  <c r="Y38" i="1"/>
  <c r="Y40" i="1"/>
  <c r="Y43" i="1"/>
  <c r="Y44" i="1"/>
  <c r="Y45" i="1"/>
  <c r="Y49" i="1"/>
  <c r="Y51" i="1"/>
  <c r="Y52" i="1"/>
  <c r="Y53" i="1"/>
  <c r="Y57" i="1"/>
  <c r="Y66" i="1"/>
  <c r="Y68" i="1"/>
  <c r="Y67" i="1"/>
  <c r="Y69" i="1"/>
  <c r="Y70" i="1"/>
  <c r="Y71" i="1"/>
  <c r="Y72" i="1"/>
  <c r="Y74" i="1"/>
  <c r="Y75" i="1"/>
  <c r="Y77" i="1"/>
  <c r="Y81" i="1"/>
  <c r="Y82" i="1"/>
  <c r="Y85" i="1"/>
  <c r="Y86" i="1"/>
  <c r="Y89" i="1"/>
  <c r="Y94" i="1"/>
  <c r="Y95" i="1"/>
  <c r="Y96" i="1"/>
  <c r="Y101" i="1"/>
  <c r="Y102" i="1"/>
  <c r="Y104" i="1"/>
  <c r="Y2" i="1"/>
  <c r="W53" i="1"/>
  <c r="U53" i="1"/>
  <c r="S53" i="1"/>
  <c r="M53" i="1"/>
  <c r="G53" i="1"/>
  <c r="K53" i="1"/>
  <c r="D53" i="1"/>
  <c r="W91" i="1"/>
  <c r="U91" i="1"/>
  <c r="S91" i="1"/>
  <c r="G91" i="1"/>
  <c r="O91" i="1"/>
  <c r="D91" i="1"/>
  <c r="W62" i="1"/>
  <c r="D62" i="1"/>
  <c r="I62" i="1"/>
  <c r="G62" i="1"/>
  <c r="K62" i="1"/>
  <c r="M62" i="1"/>
  <c r="S62" i="1"/>
  <c r="U62" i="1"/>
  <c r="G40" i="1"/>
  <c r="I40" i="1"/>
  <c r="K40" i="1"/>
  <c r="M40" i="1"/>
  <c r="S40" i="1"/>
  <c r="W40" i="1"/>
  <c r="D40" i="1"/>
  <c r="U40" i="1"/>
  <c r="D69" i="1"/>
  <c r="U69" i="1"/>
  <c r="G69" i="1"/>
  <c r="K69" i="1"/>
  <c r="M69" i="1"/>
  <c r="S69" i="1"/>
  <c r="W69" i="1"/>
  <c r="G102" i="1"/>
  <c r="D102" i="1"/>
  <c r="Q102" i="1"/>
  <c r="S102" i="1"/>
  <c r="U102" i="1"/>
  <c r="W102" i="1"/>
  <c r="W45" i="1"/>
  <c r="M45" i="1"/>
  <c r="I45" i="1"/>
  <c r="G45" i="1"/>
  <c r="U45" i="1"/>
  <c r="D45" i="1"/>
  <c r="U25" i="1"/>
  <c r="S25" i="1"/>
  <c r="I25" i="1"/>
  <c r="D25" i="1"/>
  <c r="W84" i="1"/>
  <c r="U84" i="1"/>
  <c r="S84" i="1"/>
  <c r="K84" i="1"/>
  <c r="I84" i="1"/>
  <c r="G84" i="1"/>
  <c r="O84" i="1"/>
  <c r="D84" i="1"/>
  <c r="W48" i="1"/>
  <c r="U48" i="1"/>
  <c r="S48" i="1"/>
  <c r="K48" i="1"/>
  <c r="I48" i="1"/>
  <c r="G48" i="1"/>
  <c r="D48" i="1"/>
  <c r="W13" i="1"/>
  <c r="U13" i="1"/>
  <c r="S13" i="1"/>
  <c r="K13" i="1"/>
  <c r="I13" i="1"/>
  <c r="G13" i="1"/>
  <c r="D13" i="1"/>
  <c r="W4" i="1"/>
  <c r="U4" i="1"/>
  <c r="S4" i="1"/>
  <c r="K4" i="1"/>
  <c r="I4" i="1"/>
  <c r="G4" i="1"/>
  <c r="D4" i="1"/>
  <c r="U57" i="1"/>
  <c r="S57" i="1"/>
  <c r="M57" i="1"/>
  <c r="I57" i="1"/>
  <c r="G57" i="1"/>
  <c r="K57" i="1"/>
  <c r="D57" i="1"/>
  <c r="U89" i="1"/>
  <c r="S89" i="1"/>
  <c r="M89" i="1"/>
  <c r="G89" i="1"/>
  <c r="D89" i="1"/>
  <c r="S67" i="1"/>
  <c r="D67" i="1"/>
  <c r="O29" i="1"/>
  <c r="D29" i="1"/>
  <c r="D27" i="1"/>
  <c r="G27" i="1"/>
  <c r="I27" i="1"/>
  <c r="M27" i="1"/>
  <c r="D77" i="1"/>
  <c r="W77" i="1"/>
  <c r="G77" i="1"/>
  <c r="I77" i="1"/>
  <c r="M77" i="1"/>
  <c r="D75" i="1"/>
  <c r="W75" i="1"/>
  <c r="G75" i="1"/>
  <c r="I75" i="1"/>
  <c r="M75" i="1"/>
  <c r="D26" i="1"/>
  <c r="U26" i="1"/>
  <c r="G26" i="1"/>
  <c r="I26" i="1"/>
  <c r="M26" i="1"/>
  <c r="D31" i="1"/>
  <c r="U31" i="1"/>
  <c r="G31" i="1"/>
  <c r="I31" i="1"/>
  <c r="M31" i="1"/>
  <c r="D43" i="1"/>
  <c r="U43" i="1"/>
  <c r="G43" i="1"/>
  <c r="I43" i="1"/>
  <c r="M43" i="1"/>
  <c r="D44" i="1"/>
  <c r="U44" i="1"/>
  <c r="G44" i="1"/>
  <c r="I44" i="1"/>
  <c r="M44" i="1"/>
  <c r="D34" i="1"/>
  <c r="S34" i="1"/>
  <c r="G34" i="1"/>
  <c r="I34" i="1"/>
  <c r="M34" i="1"/>
  <c r="D82" i="1"/>
  <c r="S82" i="1"/>
  <c r="G82" i="1"/>
  <c r="I82" i="1"/>
  <c r="M82" i="1"/>
  <c r="D70" i="1"/>
  <c r="S70" i="1"/>
  <c r="G70" i="1"/>
  <c r="I70" i="1"/>
  <c r="M70" i="1"/>
  <c r="D71" i="1"/>
  <c r="S71" i="1"/>
  <c r="G71" i="1"/>
  <c r="I71" i="1"/>
  <c r="M71" i="1"/>
  <c r="D5" i="1"/>
  <c r="S5" i="1"/>
  <c r="G5" i="1"/>
  <c r="I5" i="1"/>
  <c r="M5" i="1"/>
  <c r="D94" i="1"/>
  <c r="K94" i="1"/>
  <c r="D28" i="1"/>
  <c r="S28" i="1"/>
  <c r="G28" i="1"/>
  <c r="I28" i="1"/>
  <c r="K28" i="1"/>
  <c r="M28" i="1"/>
  <c r="U28" i="1"/>
  <c r="W5" i="1"/>
  <c r="W71" i="1"/>
  <c r="W70" i="1"/>
  <c r="W34" i="1"/>
  <c r="W43" i="1"/>
  <c r="W26" i="1"/>
  <c r="U66" i="1"/>
  <c r="U72" i="1"/>
  <c r="U74" i="1"/>
  <c r="U81" i="1"/>
  <c r="U83" i="1"/>
  <c r="U85" i="1"/>
  <c r="U86" i="1"/>
  <c r="U94" i="1"/>
  <c r="U101" i="1"/>
  <c r="U104" i="1"/>
  <c r="U5" i="1"/>
  <c r="U71" i="1"/>
  <c r="U70" i="1"/>
  <c r="U82" i="1"/>
  <c r="U34" i="1"/>
  <c r="S68" i="1"/>
  <c r="S36" i="1"/>
  <c r="S38" i="1"/>
  <c r="S49" i="1"/>
  <c r="S51" i="1"/>
  <c r="S66" i="1"/>
  <c r="S72" i="1"/>
  <c r="S74" i="1"/>
  <c r="S81" i="1"/>
  <c r="S85" i="1"/>
  <c r="S86" i="1"/>
  <c r="S94" i="1"/>
  <c r="S95" i="1"/>
  <c r="S96" i="1"/>
  <c r="S101" i="1"/>
  <c r="S104" i="1"/>
  <c r="S3" i="1"/>
  <c r="S6" i="1"/>
  <c r="S10" i="1"/>
  <c r="S12" i="1"/>
  <c r="S15" i="1"/>
  <c r="S19" i="1"/>
  <c r="S30" i="1"/>
  <c r="S2" i="1"/>
  <c r="W94" i="1"/>
  <c r="M94" i="1"/>
  <c r="I94" i="1"/>
  <c r="G94" i="1"/>
  <c r="W3" i="1"/>
  <c r="W10" i="1"/>
  <c r="W11" i="1"/>
  <c r="W12" i="1"/>
  <c r="W19" i="1"/>
  <c r="W32" i="1"/>
  <c r="W36" i="1"/>
  <c r="W38" i="1"/>
  <c r="W51" i="1"/>
  <c r="W66" i="1"/>
  <c r="W72" i="1"/>
  <c r="W74" i="1"/>
  <c r="W81" i="1"/>
  <c r="W85" i="1"/>
  <c r="W86" i="1"/>
  <c r="W101" i="1"/>
  <c r="U6" i="1"/>
  <c r="U11" i="1"/>
  <c r="U12" i="1"/>
  <c r="U15" i="1"/>
  <c r="U17" i="1"/>
  <c r="U30" i="1"/>
  <c r="U68" i="1"/>
  <c r="U38" i="1"/>
  <c r="U51" i="1"/>
  <c r="M10" i="1"/>
  <c r="M15" i="1"/>
  <c r="M19" i="1"/>
  <c r="M68" i="1"/>
  <c r="M36" i="1"/>
  <c r="M51" i="1"/>
  <c r="M74" i="1"/>
  <c r="M81" i="1"/>
  <c r="M86" i="1"/>
  <c r="M88" i="1"/>
  <c r="M96" i="1"/>
  <c r="M101" i="1"/>
  <c r="M104" i="1"/>
  <c r="M2" i="1"/>
  <c r="W2" i="1"/>
  <c r="K3" i="1"/>
  <c r="K10" i="1"/>
  <c r="K12" i="1"/>
  <c r="K15" i="1"/>
  <c r="K19" i="1"/>
  <c r="K30" i="1"/>
  <c r="K32" i="1"/>
  <c r="K41" i="1"/>
  <c r="K51" i="1"/>
  <c r="K74" i="1"/>
  <c r="K81" i="1"/>
  <c r="K85" i="1"/>
  <c r="K86" i="1"/>
  <c r="K96" i="1"/>
  <c r="K101" i="1"/>
  <c r="K104" i="1"/>
  <c r="I10" i="1"/>
  <c r="I19" i="1"/>
  <c r="I36" i="1"/>
  <c r="I38" i="1"/>
  <c r="I51" i="1"/>
  <c r="I72" i="1"/>
  <c r="I74" i="1"/>
  <c r="I81" i="1"/>
  <c r="I86" i="1"/>
  <c r="I96" i="1"/>
  <c r="I101" i="1"/>
  <c r="G2" i="1"/>
  <c r="G15" i="1"/>
  <c r="G19" i="1"/>
  <c r="G30" i="1"/>
  <c r="G32" i="1"/>
  <c r="G36" i="1"/>
  <c r="G51" i="1"/>
  <c r="G85" i="1"/>
  <c r="G86" i="1"/>
  <c r="G95" i="1"/>
  <c r="G101" i="1"/>
  <c r="G104" i="1"/>
  <c r="G6" i="1"/>
  <c r="G10" i="1"/>
  <c r="G11" i="1"/>
  <c r="D36" i="1"/>
  <c r="K36" i="1"/>
  <c r="Q3" i="1"/>
  <c r="I6" i="1"/>
  <c r="U10" i="1"/>
  <c r="I11" i="1"/>
  <c r="O12" i="1"/>
  <c r="I15" i="1"/>
  <c r="U19" i="1"/>
  <c r="M17" i="1"/>
  <c r="U20" i="1"/>
  <c r="Q24" i="1"/>
  <c r="S32" i="1"/>
  <c r="W39" i="1"/>
  <c r="S41" i="1"/>
  <c r="K49" i="1"/>
  <c r="M52" i="1"/>
  <c r="Y54" i="1"/>
  <c r="Y56" i="1"/>
  <c r="W58" i="1"/>
  <c r="Q66" i="1"/>
  <c r="K72" i="1"/>
  <c r="G74" i="1"/>
  <c r="G81" i="1"/>
  <c r="O83" i="1"/>
  <c r="I85" i="1"/>
  <c r="U88" i="1"/>
  <c r="S90" i="1"/>
  <c r="K95" i="1"/>
  <c r="U96" i="1"/>
  <c r="O98" i="1"/>
  <c r="W104" i="1"/>
  <c r="U2" i="1"/>
  <c r="D3" i="1"/>
  <c r="D6" i="1"/>
  <c r="D7" i="1"/>
  <c r="D10" i="1"/>
  <c r="D11" i="1"/>
  <c r="D12" i="1"/>
  <c r="D15" i="1"/>
  <c r="D19" i="1"/>
  <c r="D17" i="1"/>
  <c r="D20" i="1"/>
  <c r="D24" i="1"/>
  <c r="D30" i="1"/>
  <c r="D32" i="1"/>
  <c r="D68" i="1"/>
  <c r="D38" i="1"/>
  <c r="D39" i="1"/>
  <c r="D41" i="1"/>
  <c r="D47" i="1"/>
  <c r="D49" i="1"/>
  <c r="D51" i="1"/>
  <c r="D52" i="1"/>
  <c r="D54" i="1"/>
  <c r="D56" i="1"/>
  <c r="D58" i="1"/>
  <c r="D66" i="1"/>
  <c r="D72" i="1"/>
  <c r="D74" i="1"/>
  <c r="D81" i="1"/>
  <c r="D83" i="1"/>
  <c r="D85" i="1"/>
  <c r="D86" i="1"/>
  <c r="D88" i="1"/>
  <c r="D90" i="1"/>
  <c r="D95" i="1"/>
  <c r="D96" i="1"/>
  <c r="D98" i="1"/>
  <c r="D101" i="1"/>
  <c r="D104" i="1"/>
  <c r="D2" i="1"/>
  <c r="Y26" i="1"/>
  <c r="W57" i="1"/>
  <c r="W80" i="1"/>
  <c r="Z80" i="1"/>
  <c r="W56" i="1"/>
  <c r="S17" i="1"/>
  <c r="U3" i="1"/>
  <c r="S24" i="1"/>
  <c r="W25" i="1"/>
  <c r="Q25" i="1"/>
  <c r="M85" i="1"/>
  <c r="Z85" i="1"/>
  <c r="I89" i="1"/>
  <c r="O89" i="1"/>
  <c r="I30" i="1"/>
  <c r="O30" i="1"/>
  <c r="K38" i="1"/>
  <c r="O38" i="1"/>
  <c r="I58" i="1"/>
  <c r="O58" i="1"/>
  <c r="K39" i="1"/>
  <c r="I12" i="1"/>
  <c r="I3" i="1"/>
  <c r="G25" i="1"/>
  <c r="S97" i="1"/>
  <c r="Y39" i="1"/>
  <c r="W64" i="1"/>
  <c r="Z64" i="1"/>
  <c r="W52" i="1"/>
  <c r="W76" i="1"/>
  <c r="Z76" i="1"/>
  <c r="K89" i="1"/>
  <c r="U97" i="1"/>
  <c r="I41" i="1"/>
  <c r="Q41" i="1"/>
  <c r="M4" i="1"/>
  <c r="Q4" i="1"/>
  <c r="I88" i="1"/>
  <c r="O88" i="1"/>
  <c r="I39" i="1"/>
  <c r="O39" i="1"/>
  <c r="K102" i="1"/>
  <c r="M48" i="1"/>
  <c r="O48" i="1"/>
  <c r="I53" i="1"/>
  <c r="Z53" i="1"/>
  <c r="G12" i="1"/>
  <c r="M58" i="1"/>
  <c r="Y48" i="1"/>
  <c r="W37" i="1"/>
  <c r="Z37" i="1"/>
  <c r="W33" i="1"/>
  <c r="Z33" i="1"/>
  <c r="U52" i="1"/>
  <c r="I67" i="1"/>
  <c r="O67" i="1"/>
  <c r="M18" i="1"/>
  <c r="Z18" i="1"/>
  <c r="W68" i="1"/>
  <c r="O68" i="1"/>
  <c r="U95" i="1"/>
  <c r="I83" i="1"/>
  <c r="I32" i="1"/>
  <c r="W67" i="1"/>
  <c r="I7" i="1"/>
  <c r="G7" i="1"/>
  <c r="W83" i="1"/>
  <c r="W90" i="1"/>
  <c r="U98" i="1"/>
  <c r="U49" i="1"/>
  <c r="W27" i="1"/>
  <c r="U27" i="1"/>
  <c r="U67" i="1"/>
  <c r="M67" i="1"/>
  <c r="S88" i="1"/>
  <c r="I2" i="1"/>
  <c r="G67" i="1"/>
  <c r="M13" i="1"/>
  <c r="O13" i="1"/>
  <c r="I47" i="1"/>
  <c r="O47" i="1"/>
  <c r="G96" i="1"/>
  <c r="O96" i="1"/>
  <c r="M42" i="1"/>
  <c r="O42" i="1"/>
  <c r="M3" i="1"/>
  <c r="O3" i="1"/>
  <c r="M24" i="1"/>
  <c r="O24" i="1"/>
  <c r="W97" i="1"/>
  <c r="O97" i="1"/>
  <c r="I95" i="1"/>
  <c r="M38" i="1"/>
  <c r="M32" i="1"/>
  <c r="U36" i="1"/>
  <c r="Z36" i="1"/>
  <c r="W89" i="1"/>
  <c r="Y62" i="1"/>
  <c r="Z62" i="1"/>
  <c r="Y7" i="1"/>
  <c r="Y3" i="1"/>
  <c r="Y98" i="1"/>
  <c r="Y58" i="1"/>
  <c r="W15" i="1"/>
  <c r="Z15" i="1"/>
  <c r="W95" i="1"/>
  <c r="W31" i="1"/>
  <c r="Z31" i="1"/>
  <c r="U29" i="1"/>
  <c r="I91" i="1"/>
  <c r="Q91" i="1"/>
  <c r="M90" i="1"/>
  <c r="Q90" i="1"/>
  <c r="M12" i="1"/>
  <c r="Q12" i="1"/>
  <c r="M84" i="1"/>
  <c r="Q84" i="1"/>
  <c r="M20" i="1"/>
  <c r="O20" i="1"/>
  <c r="I90" i="1"/>
  <c r="O90" i="1"/>
  <c r="I66" i="1"/>
  <c r="O66" i="1"/>
  <c r="U41" i="1"/>
  <c r="O41" i="1"/>
  <c r="K17" i="1"/>
  <c r="O17" i="1"/>
  <c r="I102" i="1"/>
  <c r="O102" i="1"/>
  <c r="M66" i="1"/>
  <c r="M102" i="1"/>
  <c r="M91" i="1"/>
  <c r="K67" i="1"/>
  <c r="K2" i="1"/>
  <c r="G58" i="1"/>
  <c r="I104" i="1"/>
  <c r="Z104" i="1"/>
  <c r="G3" i="1"/>
  <c r="U39" i="1"/>
  <c r="Q39" i="1"/>
  <c r="K11" i="1"/>
  <c r="Q11" i="1"/>
  <c r="I54" i="1"/>
  <c r="Q54" i="1"/>
  <c r="M47" i="1"/>
  <c r="Q47" i="1"/>
  <c r="I20" i="1"/>
  <c r="Q20" i="1"/>
  <c r="M29" i="1"/>
  <c r="Q29" i="1"/>
  <c r="G98" i="1"/>
  <c r="Q98" i="1"/>
  <c r="K83" i="1"/>
  <c r="Q83" i="1"/>
  <c r="S52" i="1"/>
  <c r="Q52" i="1"/>
  <c r="G56" i="1"/>
  <c r="Q56" i="1"/>
  <c r="S7" i="1"/>
  <c r="Q7" i="1"/>
  <c r="G42" i="1"/>
  <c r="Z35" i="1"/>
  <c r="Z79" i="1"/>
  <c r="S54" i="1"/>
  <c r="S98" i="1"/>
  <c r="Y91" i="1"/>
  <c r="Y29" i="1"/>
  <c r="Z78" i="1"/>
  <c r="W6" i="1"/>
  <c r="Y84" i="1"/>
  <c r="Y20" i="1"/>
  <c r="Y88" i="1"/>
  <c r="Y83" i="1"/>
  <c r="W88" i="1"/>
  <c r="W54" i="1"/>
  <c r="W47" i="1"/>
  <c r="U58" i="1"/>
  <c r="U90" i="1"/>
  <c r="M54" i="1"/>
  <c r="M39" i="1"/>
  <c r="M41" i="1"/>
  <c r="K68" i="1"/>
  <c r="K58" i="1"/>
  <c r="I52" i="1"/>
  <c r="G39" i="1"/>
  <c r="G38" i="1"/>
  <c r="G90" i="1"/>
  <c r="G49" i="1"/>
  <c r="S11" i="1"/>
  <c r="Z94" i="1"/>
  <c r="Z71" i="1"/>
  <c r="Z26" i="1"/>
  <c r="Z75" i="1"/>
  <c r="Z77" i="1"/>
  <c r="Z40" i="1"/>
  <c r="Z5" i="1"/>
  <c r="Z34" i="1"/>
  <c r="Z82" i="1"/>
  <c r="Z57" i="1"/>
  <c r="Z45" i="1"/>
  <c r="Z103" i="1"/>
  <c r="Z74" i="1"/>
  <c r="Z86" i="1"/>
  <c r="Z51" i="1"/>
  <c r="Z70" i="1"/>
  <c r="Z43" i="1"/>
  <c r="Z81" i="1"/>
  <c r="Z10" i="1"/>
  <c r="Z101" i="1"/>
  <c r="Z19" i="1"/>
  <c r="Z28" i="1"/>
  <c r="Z69" i="1"/>
  <c r="Y24" i="1"/>
  <c r="Y47" i="1"/>
  <c r="Y41" i="1"/>
  <c r="Y90" i="1"/>
  <c r="K91" i="1"/>
  <c r="S29" i="1"/>
  <c r="S58" i="1"/>
  <c r="S39" i="1"/>
  <c r="S56" i="1"/>
  <c r="W20" i="1"/>
  <c r="W41" i="1"/>
  <c r="W17" i="1"/>
  <c r="W7" i="1"/>
  <c r="G24" i="1"/>
  <c r="M95" i="1"/>
  <c r="U54" i="1"/>
  <c r="U24" i="1"/>
  <c r="M98" i="1"/>
  <c r="M11" i="1"/>
  <c r="M56" i="1"/>
  <c r="M49" i="1"/>
  <c r="M72" i="1"/>
  <c r="M7" i="1"/>
  <c r="K29" i="1"/>
  <c r="K24" i="1"/>
  <c r="K98" i="1"/>
  <c r="K6" i="1"/>
  <c r="K25" i="1"/>
  <c r="K54" i="1"/>
  <c r="K47" i="1"/>
  <c r="K52" i="1"/>
  <c r="K90" i="1"/>
  <c r="G88" i="1"/>
  <c r="I17" i="1"/>
  <c r="I98" i="1"/>
  <c r="G41" i="1"/>
  <c r="G52" i="1"/>
  <c r="G83" i="1"/>
  <c r="G29" i="1"/>
  <c r="G47" i="1"/>
  <c r="M25" i="1"/>
  <c r="K20" i="1"/>
  <c r="I24" i="1"/>
  <c r="G68" i="1"/>
  <c r="I29" i="1"/>
  <c r="W29" i="1"/>
  <c r="I68" i="1"/>
  <c r="W44" i="1"/>
  <c r="Z44" i="1"/>
  <c r="U32" i="1"/>
  <c r="W24" i="1"/>
  <c r="W96" i="1"/>
  <c r="W49" i="1"/>
  <c r="W30" i="1"/>
  <c r="U56" i="1"/>
  <c r="W98" i="1"/>
  <c r="S47" i="1"/>
  <c r="S20" i="1"/>
  <c r="G54" i="1"/>
  <c r="U47" i="1"/>
  <c r="U7" i="1"/>
  <c r="S83" i="1"/>
  <c r="K56" i="1"/>
  <c r="G20" i="1"/>
  <c r="M6" i="1"/>
  <c r="M83" i="1"/>
  <c r="G66" i="1"/>
  <c r="M30" i="1"/>
  <c r="K66" i="1"/>
  <c r="I56" i="1"/>
  <c r="K88" i="1"/>
  <c r="G72" i="1"/>
  <c r="I49" i="1"/>
  <c r="G17" i="1"/>
  <c r="Q105" i="1"/>
  <c r="Q107" i="1"/>
  <c r="Z89" i="1"/>
  <c r="U105" i="1"/>
  <c r="W105" i="1"/>
  <c r="W107" i="1"/>
  <c r="M105" i="1"/>
  <c r="M106" i="1"/>
  <c r="S105" i="1"/>
  <c r="S107" i="1"/>
  <c r="Y105" i="1"/>
  <c r="Y107" i="1"/>
  <c r="G105" i="1"/>
  <c r="G107" i="1"/>
  <c r="I105" i="1"/>
  <c r="K105" i="1"/>
  <c r="K107" i="1"/>
  <c r="O105" i="1"/>
  <c r="O107" i="1"/>
  <c r="Z4" i="1"/>
  <c r="Z48" i="1"/>
  <c r="Z38" i="1"/>
  <c r="Z27" i="1"/>
  <c r="Z13" i="1"/>
  <c r="Z67" i="1"/>
  <c r="Z42" i="1"/>
  <c r="Z2" i="1"/>
  <c r="Z97" i="1"/>
  <c r="Z32" i="1"/>
  <c r="Z3" i="1"/>
  <c r="Z95" i="1"/>
  <c r="Z102" i="1"/>
  <c r="Z12" i="1"/>
  <c r="Z96" i="1"/>
  <c r="Z84" i="1"/>
  <c r="Z39" i="1"/>
  <c r="Z58" i="1"/>
  <c r="Z11" i="1"/>
  <c r="Z66" i="1"/>
  <c r="Z6" i="1"/>
  <c r="Z91" i="1"/>
  <c r="Z49" i="1"/>
  <c r="Z56" i="1"/>
  <c r="Z54" i="1"/>
  <c r="Z83" i="1"/>
  <c r="Z30" i="1"/>
  <c r="Z98" i="1"/>
  <c r="Z7" i="1"/>
  <c r="Z90" i="1"/>
  <c r="Z25" i="1"/>
  <c r="Z24" i="1"/>
  <c r="Z20" i="1"/>
  <c r="Z72" i="1"/>
  <c r="Z29" i="1"/>
  <c r="Z68" i="1"/>
  <c r="Z47" i="1"/>
  <c r="Z41" i="1"/>
  <c r="Z17" i="1"/>
  <c r="Z52" i="1"/>
  <c r="Z88" i="1"/>
  <c r="O106" i="1"/>
  <c r="Y106" i="1"/>
  <c r="Q106" i="1"/>
  <c r="M107" i="1"/>
  <c r="K106" i="1"/>
  <c r="W106" i="1"/>
  <c r="S106" i="1"/>
  <c r="U107" i="1"/>
  <c r="U106" i="1"/>
  <c r="I107" i="1"/>
  <c r="I106" i="1"/>
  <c r="G106" i="1"/>
</calcChain>
</file>

<file path=xl/sharedStrings.xml><?xml version="1.0" encoding="utf-8"?>
<sst xmlns="http://schemas.openxmlformats.org/spreadsheetml/2006/main" count="175" uniqueCount="135">
  <si>
    <t>Acomb</t>
  </si>
  <si>
    <t>Airedale</t>
  </si>
  <si>
    <t>Barnsley</t>
  </si>
  <si>
    <t>Ben Rhydding</t>
  </si>
  <si>
    <t>Bingley Bees</t>
  </si>
  <si>
    <t>Boston Spa</t>
  </si>
  <si>
    <t>Bradford</t>
  </si>
  <si>
    <t>Bradford Univ</t>
  </si>
  <si>
    <t>Brigg</t>
  </si>
  <si>
    <t>Chapeltown</t>
  </si>
  <si>
    <t>City of York</t>
  </si>
  <si>
    <t>Doncaster</t>
  </si>
  <si>
    <t>Driffield</t>
  </si>
  <si>
    <t>Grimsby</t>
  </si>
  <si>
    <t>Halifax</t>
  </si>
  <si>
    <t>Harrogate</t>
  </si>
  <si>
    <t>Hull Univ</t>
  </si>
  <si>
    <t>Kings Cross</t>
  </si>
  <si>
    <t>Kingston-upon-Hull</t>
  </si>
  <si>
    <t>Leeds</t>
  </si>
  <si>
    <t>Lincoln</t>
  </si>
  <si>
    <t>Normanby Park</t>
  </si>
  <si>
    <t>Old Malton</t>
  </si>
  <si>
    <t>Ramgarhia</t>
  </si>
  <si>
    <t>Rotherham</t>
  </si>
  <si>
    <t>Scarborough</t>
  </si>
  <si>
    <t>Scunthorpe</t>
  </si>
  <si>
    <t>Sheff Univ Bnkrs</t>
  </si>
  <si>
    <t>Sheffield Hallam</t>
  </si>
  <si>
    <t>Tadcaster</t>
  </si>
  <si>
    <t>Wakefield</t>
  </si>
  <si>
    <t>West Yorks Police</t>
  </si>
  <si>
    <t>York Univ</t>
  </si>
  <si>
    <t>Mileage (both ways)</t>
  </si>
  <si>
    <t>Club</t>
  </si>
  <si>
    <t>At 10p</t>
  </si>
  <si>
    <t>Men's 1</t>
  </si>
  <si>
    <t>Men's 2</t>
  </si>
  <si>
    <t>Men's 3</t>
  </si>
  <si>
    <t>Garforth</t>
  </si>
  <si>
    <t>Ladies's 1</t>
  </si>
  <si>
    <t>Ladies's 2</t>
  </si>
  <si>
    <t>Ladies's 3</t>
  </si>
  <si>
    <t>Men's 4</t>
  </si>
  <si>
    <t>Sygenta</t>
  </si>
  <si>
    <t>Don Valley</t>
  </si>
  <si>
    <t>Alnwick</t>
  </si>
  <si>
    <t>Newcastle Univ</t>
  </si>
  <si>
    <t>Newcastle Ladies</t>
  </si>
  <si>
    <t>Roseberry Ladies</t>
  </si>
  <si>
    <t>Durham Univ</t>
  </si>
  <si>
    <t>Horsforth</t>
  </si>
  <si>
    <t>Heckmondwike</t>
  </si>
  <si>
    <t>Cleckheaton</t>
  </si>
  <si>
    <t>Otliensians</t>
  </si>
  <si>
    <t>Pickering</t>
  </si>
  <si>
    <t>Colne Valley</t>
  </si>
  <si>
    <t>Doncaster Ind</t>
  </si>
  <si>
    <t>NE61 3LL</t>
  </si>
  <si>
    <t>NE7 7XA</t>
  </si>
  <si>
    <t>TS16 0LA</t>
  </si>
  <si>
    <t>DH1 3SE</t>
  </si>
  <si>
    <t>LS18 5RF</t>
  </si>
  <si>
    <t>WF16 0AH</t>
  </si>
  <si>
    <t>DN2 6AA</t>
  </si>
  <si>
    <t>BD9 6RB</t>
  </si>
  <si>
    <t>HD8 0WA</t>
  </si>
  <si>
    <t>YO18 8NF</t>
  </si>
  <si>
    <t>HD2 1YJ</t>
  </si>
  <si>
    <t>NE4 9LU</t>
  </si>
  <si>
    <t>3 Cars</t>
  </si>
  <si>
    <t>4 Cars</t>
  </si>
  <si>
    <t>Doncaster (2nd Game)</t>
  </si>
  <si>
    <t>Sheff Univ Bnkrs (2nd Game)</t>
  </si>
  <si>
    <t>Leeds (2nd Game)</t>
  </si>
  <si>
    <t>Airedale (2nd Game)</t>
  </si>
  <si>
    <t>Bradford (2nd Game)</t>
  </si>
  <si>
    <t>Huddersfield</t>
  </si>
  <si>
    <t>Huddersfield (2nd Game)</t>
  </si>
  <si>
    <t>Rotherham (2nd Game)</t>
  </si>
  <si>
    <t>City of York (2nd Game)</t>
  </si>
  <si>
    <t>Horsforth (2nd Game)</t>
  </si>
  <si>
    <t>Men's 5</t>
  </si>
  <si>
    <t>Worksop</t>
  </si>
  <si>
    <t>Canalside Terriers</t>
  </si>
  <si>
    <t>Netherwood</t>
  </si>
  <si>
    <t>Halifax (2nd Game)</t>
  </si>
  <si>
    <t>Legiolians</t>
  </si>
  <si>
    <t>Sheffield Hallam (2nd Game)</t>
  </si>
  <si>
    <t>Kingston-upon-Hull (2nd Game)</t>
  </si>
  <si>
    <t>Worksop (2nd Game)</t>
  </si>
  <si>
    <t>Ladies's 4</t>
  </si>
  <si>
    <t>Leeds Adel</t>
  </si>
  <si>
    <t>Brigg (2nd game)</t>
  </si>
  <si>
    <t>Pickering (2nd game)</t>
  </si>
  <si>
    <t>Phoenix</t>
  </si>
  <si>
    <t>Leopold</t>
  </si>
  <si>
    <t>Grasshoppers</t>
  </si>
  <si>
    <t>Donfield</t>
  </si>
  <si>
    <t>Pocklington</t>
  </si>
  <si>
    <t>Pudsey</t>
  </si>
  <si>
    <t>Epworth</t>
  </si>
  <si>
    <t>Thirsk (2nd Game)</t>
  </si>
  <si>
    <r>
      <t xml:space="preserve">Harrogate </t>
    </r>
    <r>
      <rPr>
        <sz val="9"/>
        <color theme="1"/>
        <rFont val="Calibri"/>
        <family val="2"/>
        <scheme val="minor"/>
      </rPr>
      <t>(2nd Game)</t>
    </r>
  </si>
  <si>
    <t>Leeds Adel (2nd game)</t>
  </si>
  <si>
    <t>Men's 6</t>
  </si>
  <si>
    <t>Wakefield (2nd Game)</t>
  </si>
  <si>
    <t>Slazenger</t>
  </si>
  <si>
    <t>Wakefield Wanderers</t>
  </si>
  <si>
    <t>Selby</t>
  </si>
  <si>
    <t>Louth</t>
  </si>
  <si>
    <t>Northallerton</t>
  </si>
  <si>
    <t>Lindum</t>
  </si>
  <si>
    <t>Lindum (2nd Game)</t>
  </si>
  <si>
    <t>Leeds Uni</t>
  </si>
  <si>
    <t>Bradford (3rd Game)</t>
  </si>
  <si>
    <t>Thirsk &amp; Malton</t>
  </si>
  <si>
    <t>Chesterfield</t>
  </si>
  <si>
    <t>Chesterfield (2nd Game)</t>
  </si>
  <si>
    <t>Skipton</t>
  </si>
  <si>
    <t>Bridlington</t>
  </si>
  <si>
    <t>Hull Hawks</t>
  </si>
  <si>
    <t>Leodis Leeds</t>
  </si>
  <si>
    <t>Chapeltown (2nd game)</t>
  </si>
  <si>
    <t>Ben Rhydding (2nd Game)</t>
  </si>
  <si>
    <t>Huddersfield Ladies (Play at Barnsley)</t>
  </si>
  <si>
    <t>Leeds Uni (2nd game)</t>
  </si>
  <si>
    <t>Thirsk</t>
  </si>
  <si>
    <t>Ben Rhydding (3rd Game)</t>
  </si>
  <si>
    <t>Leeds Uni (4th game)</t>
  </si>
  <si>
    <t>Leeds Uni (3rd game)</t>
  </si>
  <si>
    <t>DN20 8PJ</t>
  </si>
  <si>
    <t>Per Car</t>
  </si>
  <si>
    <t>0.20</t>
  </si>
  <si>
    <t>Amend to required payment per mile in £'s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</si>
</sst>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15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9"/>
      <name val="Verdana"/>
      <family val="2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name val="Calibri"/>
      <family val="2"/>
      <scheme val="minor"/>
    </font>
    <font>
      <sz val="13"/>
      <color theme="1"/>
      <name val="Calibri"/>
      <family val="2"/>
      <scheme val="minor"/>
    </font>
    <font>
      <sz val="13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3"/>
      <name val="Arial"/>
      <family val="2"/>
    </font>
    <font>
      <sz val="10"/>
      <color theme="1"/>
      <name val="Calibri"/>
      <family val="2"/>
      <scheme val="minor"/>
    </font>
    <font>
      <sz val="13"/>
      <color rgb="FF0070C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1" xfId="0" applyFont="1" applyBorder="1"/>
    <xf numFmtId="0" fontId="0" fillId="0" borderId="1" xfId="0" applyFont="1" applyBorder="1" applyAlignment="1">
      <alignment horizontal="center"/>
    </xf>
    <xf numFmtId="164" fontId="0" fillId="0" borderId="1" xfId="0" applyNumberFormat="1" applyFont="1" applyBorder="1" applyAlignment="1">
      <alignment horizontal="center"/>
    </xf>
    <xf numFmtId="0" fontId="5" fillId="0" borderId="1" xfId="0" applyFont="1" applyBorder="1"/>
    <xf numFmtId="49" fontId="3" fillId="0" borderId="1" xfId="0" applyNumberFormat="1" applyFont="1" applyFill="1" applyBorder="1" applyAlignment="1">
      <alignment vertical="center"/>
    </xf>
    <xf numFmtId="0" fontId="3" fillId="0" borderId="1" xfId="0" applyFont="1" applyBorder="1"/>
    <xf numFmtId="0" fontId="4" fillId="0" borderId="1" xfId="0" applyFont="1" applyBorder="1"/>
    <xf numFmtId="0" fontId="6" fillId="0" borderId="1" xfId="0" applyFont="1" applyBorder="1"/>
    <xf numFmtId="0" fontId="7" fillId="0" borderId="1" xfId="0" applyFont="1" applyBorder="1"/>
    <xf numFmtId="49" fontId="8" fillId="0" borderId="1" xfId="0" applyNumberFormat="1" applyFont="1" applyFill="1" applyBorder="1" applyAlignment="1">
      <alignment vertical="center"/>
    </xf>
    <xf numFmtId="0" fontId="9" fillId="0" borderId="0" xfId="0" applyFont="1"/>
    <xf numFmtId="0" fontId="9" fillId="0" borderId="1" xfId="0" applyFont="1" applyBorder="1" applyAlignment="1">
      <alignment horizontal="center"/>
    </xf>
    <xf numFmtId="164" fontId="9" fillId="0" borderId="1" xfId="0" applyNumberFormat="1" applyFont="1" applyBorder="1" applyAlignment="1">
      <alignment horizontal="center"/>
    </xf>
    <xf numFmtId="0" fontId="9" fillId="0" borderId="1" xfId="0" applyFont="1" applyBorder="1"/>
    <xf numFmtId="49" fontId="10" fillId="0" borderId="1" xfId="0" applyNumberFormat="1" applyFont="1" applyFill="1" applyBorder="1" applyAlignment="1">
      <alignment vertical="center"/>
    </xf>
    <xf numFmtId="0" fontId="11" fillId="0" borderId="1" xfId="0" applyFont="1" applyBorder="1" applyAlignment="1">
      <alignment horizontal="center" wrapText="1"/>
    </xf>
    <xf numFmtId="0" fontId="11" fillId="0" borderId="1" xfId="0" applyFont="1" applyBorder="1" applyAlignment="1">
      <alignment horizontal="center"/>
    </xf>
    <xf numFmtId="0" fontId="12" fillId="0" borderId="1" xfId="0" applyFont="1" applyBorder="1"/>
    <xf numFmtId="0" fontId="0" fillId="0" borderId="1" xfId="0" applyFill="1" applyBorder="1" applyAlignment="1">
      <alignment horizontal="center"/>
    </xf>
    <xf numFmtId="164" fontId="0" fillId="0" borderId="1" xfId="0" applyNumberForma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164" fontId="0" fillId="0" borderId="1" xfId="0" applyNumberFormat="1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0" fontId="9" fillId="0" borderId="1" xfId="0" applyFont="1" applyFill="1" applyBorder="1"/>
    <xf numFmtId="0" fontId="0" fillId="0" borderId="0" xfId="0" applyFill="1" applyAlignment="1">
      <alignment horizontal="center"/>
    </xf>
    <xf numFmtId="0" fontId="13" fillId="0" borderId="1" xfId="0" applyFont="1" applyBorder="1"/>
    <xf numFmtId="0" fontId="1" fillId="0" borderId="1" xfId="0" applyFont="1" applyBorder="1" applyAlignment="1">
      <alignment vertical="top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/>
    </xf>
    <xf numFmtId="0" fontId="2" fillId="0" borderId="1" xfId="0" applyFont="1" applyFill="1" applyBorder="1" applyAlignment="1">
      <alignment horizontal="center" vertical="top"/>
    </xf>
    <xf numFmtId="0" fontId="2" fillId="0" borderId="0" xfId="0" applyFont="1" applyAlignment="1">
      <alignment vertical="top"/>
    </xf>
    <xf numFmtId="0" fontId="14" fillId="0" borderId="0" xfId="0" applyFont="1" applyAlignment="1">
      <alignment horizontal="right"/>
    </xf>
    <xf numFmtId="49" fontId="14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calcChain" Target="calcChain.xml" /><Relationship Id="rId5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7"/>
  <sheetViews>
    <sheetView zoomScale="85" zoomScaleNormal="85" workbookViewId="0">
      <pane xSplit="1" ySplit="1" topLeftCell="B2" activePane="bottomRight" state="frozen"/>
      <selection pane="bottomLeft" activeCell="A2" sqref="A2"/>
      <selection pane="topRight" activeCell="B1" sqref="B1"/>
      <selection pane="bottomRight" activeCell="AB4" sqref="AB4"/>
    </sheetView>
  </sheetViews>
  <sheetFormatPr defaultRowHeight="15" x14ac:dyDescent="0.2"/>
  <cols>
    <col min="1" max="1" width="19.90625" bestFit="1" customWidth="1"/>
    <col min="2" max="2" width="9.81640625" hidden="1" customWidth="1"/>
    <col min="3" max="3" width="16.0078125" style="1" bestFit="1" customWidth="1"/>
    <col min="4" max="4" width="11.1640625" style="1" customWidth="1"/>
    <col min="5" max="5" width="11.1640625" style="1" bestFit="1" customWidth="1"/>
    <col min="6" max="6" width="2.015625" style="1" customWidth="1"/>
    <col min="7" max="7" width="11.43359375" style="1" customWidth="1"/>
    <col min="8" max="8" width="2.015625" style="1" customWidth="1"/>
    <col min="9" max="9" width="11.296875" style="1" customWidth="1"/>
    <col min="10" max="10" width="2.015625" style="29" customWidth="1"/>
    <col min="11" max="11" width="11.43359375" style="1" customWidth="1"/>
    <col min="12" max="12" width="2.015625" style="1" customWidth="1"/>
    <col min="13" max="13" width="11.43359375" style="1" customWidth="1"/>
    <col min="14" max="14" width="2.015625" style="1" customWidth="1"/>
    <col min="15" max="15" width="11.43359375" style="1" customWidth="1"/>
    <col min="16" max="16" width="2.015625" style="1" customWidth="1"/>
    <col min="17" max="17" width="11.43359375" style="1" customWidth="1"/>
    <col min="18" max="18" width="2.015625" style="1" customWidth="1"/>
    <col min="19" max="19" width="11.43359375" style="1" customWidth="1"/>
    <col min="20" max="20" width="2.015625" style="1" customWidth="1"/>
    <col min="21" max="21" width="11.43359375" style="1" customWidth="1"/>
    <col min="22" max="22" width="2.015625" style="1" customWidth="1"/>
    <col min="23" max="23" width="11.296875" style="1" customWidth="1"/>
    <col min="24" max="24" width="2.015625" style="1" customWidth="1"/>
    <col min="25" max="25" width="11.43359375" style="1" customWidth="1"/>
    <col min="26" max="26" width="2.15234375" hidden="1" customWidth="1"/>
  </cols>
  <sheetData>
    <row r="1" spans="1:26" s="35" customFormat="1" ht="27.75" x14ac:dyDescent="0.2">
      <c r="A1" s="31" t="s">
        <v>34</v>
      </c>
      <c r="B1" s="31"/>
      <c r="C1" s="32" t="s">
        <v>33</v>
      </c>
      <c r="D1" s="33" t="s">
        <v>35</v>
      </c>
      <c r="E1" s="33" t="str">
        <f>"At "&amp;RIGHT('For Web site'!$C$1,2)&amp;"p"</f>
        <v>At 20p</v>
      </c>
      <c r="F1" s="33"/>
      <c r="G1" s="33" t="s">
        <v>36</v>
      </c>
      <c r="H1" s="33"/>
      <c r="I1" s="33" t="s">
        <v>37</v>
      </c>
      <c r="J1" s="34"/>
      <c r="K1" s="33" t="s">
        <v>38</v>
      </c>
      <c r="L1" s="33"/>
      <c r="M1" s="33" t="s">
        <v>43</v>
      </c>
      <c r="N1" s="33"/>
      <c r="O1" s="33" t="s">
        <v>82</v>
      </c>
      <c r="P1" s="33"/>
      <c r="Q1" s="33" t="s">
        <v>105</v>
      </c>
      <c r="R1" s="33"/>
      <c r="S1" s="33" t="s">
        <v>40</v>
      </c>
      <c r="T1" s="33"/>
      <c r="U1" s="33" t="s">
        <v>41</v>
      </c>
      <c r="V1" s="33"/>
      <c r="W1" s="33" t="s">
        <v>42</v>
      </c>
      <c r="X1" s="33"/>
      <c r="Y1" s="33" t="s">
        <v>91</v>
      </c>
    </row>
    <row r="2" spans="1:26" x14ac:dyDescent="0.2">
      <c r="A2" s="2" t="s">
        <v>0</v>
      </c>
      <c r="B2" s="2"/>
      <c r="C2" s="3">
        <v>70</v>
      </c>
      <c r="D2" s="4">
        <f t="shared" ref="D2:D57" si="0">C2*0.1</f>
        <v>7</v>
      </c>
      <c r="E2" s="4">
        <f>ROUND(C2*'For Web site'!$C$1,0)</f>
        <v>14</v>
      </c>
      <c r="F2" s="3"/>
      <c r="G2" s="4" t="str">
        <f t="shared" ref="G2:G56" si="1">IF(F2="Y",ROUND(E2,0),"")</f>
        <v/>
      </c>
      <c r="H2" s="3"/>
      <c r="I2" s="4" t="str">
        <f t="shared" ref="I2:I56" si="2">IF(H2="Y",ROUND(E2,0),"")</f>
        <v/>
      </c>
      <c r="J2" s="23"/>
      <c r="K2" s="4" t="str">
        <f>IF(J2="Y",ROUND(E2,0),"")</f>
        <v/>
      </c>
      <c r="L2" s="4"/>
      <c r="M2" s="4" t="str">
        <f t="shared" ref="M2:M44" si="3">IF(L2="Y",ROUND(E2,0),"")</f>
        <v/>
      </c>
      <c r="N2" s="4"/>
      <c r="O2" s="4" t="str">
        <f t="shared" ref="O2:O18" si="4">IF(N2="Y",ROUND(E2,0),"")</f>
        <v/>
      </c>
      <c r="P2" s="3"/>
      <c r="Q2" s="4" t="str">
        <f>IF(P2="Y",ROUND(E2,0),"")</f>
        <v/>
      </c>
      <c r="R2" s="3"/>
      <c r="S2" s="4" t="str">
        <f t="shared" ref="S2:S25" si="5">IF(R2="Y",ROUND(E2,0),"")</f>
        <v/>
      </c>
      <c r="T2" s="3"/>
      <c r="U2" s="4" t="str">
        <f t="shared" ref="U2:U26" si="6">IF(T2="Y",ROUND(E2,0),"")</f>
        <v/>
      </c>
      <c r="V2" s="3"/>
      <c r="W2" s="4" t="str">
        <f t="shared" ref="W2:W27" si="7">IF(V2="Y",ROUND(E2,0),"")</f>
        <v/>
      </c>
      <c r="X2" s="3"/>
      <c r="Y2" s="4" t="str">
        <f>IF(X2="Y",ROUND(E2,0),"")</f>
        <v/>
      </c>
      <c r="Z2">
        <f>COUNT(G2:Y2)</f>
        <v>0</v>
      </c>
    </row>
    <row r="3" spans="1:26" x14ac:dyDescent="0.2">
      <c r="A3" s="2" t="s">
        <v>1</v>
      </c>
      <c r="B3" s="2"/>
      <c r="C3" s="3">
        <v>66</v>
      </c>
      <c r="D3" s="4">
        <f t="shared" si="0"/>
        <v>6.6000000000000005</v>
      </c>
      <c r="E3" s="4">
        <f>ROUND(C3*'For Web site'!$C$1,0)</f>
        <v>13</v>
      </c>
      <c r="F3" s="23"/>
      <c r="G3" s="24" t="str">
        <f t="shared" si="1"/>
        <v/>
      </c>
      <c r="H3" s="3"/>
      <c r="I3" s="4" t="str">
        <f t="shared" si="2"/>
        <v/>
      </c>
      <c r="J3" s="23"/>
      <c r="K3" s="4" t="str">
        <f>IF(J3="Y",ROUND(E3,0),"")</f>
        <v/>
      </c>
      <c r="L3" s="4"/>
      <c r="M3" s="4" t="str">
        <f t="shared" si="3"/>
        <v/>
      </c>
      <c r="N3" s="4"/>
      <c r="O3" s="4" t="str">
        <f t="shared" si="4"/>
        <v/>
      </c>
      <c r="P3" s="3"/>
      <c r="Q3" s="4" t="str">
        <f t="shared" ref="Q3:Q82" si="8">IF(P3="Y",ROUND(E3,0),"")</f>
        <v/>
      </c>
      <c r="R3" s="3"/>
      <c r="S3" s="4" t="str">
        <f t="shared" si="5"/>
        <v/>
      </c>
      <c r="T3" s="3"/>
      <c r="U3" s="4" t="str">
        <f t="shared" si="6"/>
        <v/>
      </c>
      <c r="V3" s="3"/>
      <c r="W3" s="4" t="str">
        <f t="shared" si="7"/>
        <v/>
      </c>
      <c r="X3" s="3"/>
      <c r="Y3" s="4" t="str">
        <f t="shared" ref="Y3:Y94" si="9">IF(X3="Y",ROUND(E3,0),"")</f>
        <v/>
      </c>
      <c r="Z3">
        <f t="shared" ref="Z3:Z94" si="10">COUNT(G3:Y3)</f>
        <v>0</v>
      </c>
    </row>
    <row r="4" spans="1:26" x14ac:dyDescent="0.2">
      <c r="A4" s="2" t="s">
        <v>75</v>
      </c>
      <c r="B4" s="2"/>
      <c r="C4" s="3">
        <v>66</v>
      </c>
      <c r="D4" s="4">
        <f t="shared" si="0"/>
        <v>6.6000000000000005</v>
      </c>
      <c r="E4" s="4">
        <f>ROUND(C4*'For Web site'!$C$1,0)</f>
        <v>13</v>
      </c>
      <c r="F4" s="3"/>
      <c r="G4" s="4" t="str">
        <f t="shared" ref="G4" si="11">IF(F4="Y",ROUND(E4,0),"")</f>
        <v/>
      </c>
      <c r="H4" s="3"/>
      <c r="I4" s="4" t="str">
        <f t="shared" ref="I4" si="12">IF(H4="Y",ROUND(E4,0),"")</f>
        <v/>
      </c>
      <c r="J4" s="23"/>
      <c r="K4" s="4" t="str">
        <f>IF(J4="Y",ROUND(E4,0),"")</f>
        <v/>
      </c>
      <c r="L4" s="4"/>
      <c r="M4" s="4" t="str">
        <f t="shared" si="3"/>
        <v/>
      </c>
      <c r="N4" s="4"/>
      <c r="O4" s="4" t="str">
        <f t="shared" si="4"/>
        <v/>
      </c>
      <c r="P4" s="3"/>
      <c r="Q4" s="4" t="str">
        <f t="shared" si="8"/>
        <v/>
      </c>
      <c r="R4" s="3"/>
      <c r="S4" s="4" t="str">
        <f t="shared" si="5"/>
        <v/>
      </c>
      <c r="T4" s="3"/>
      <c r="U4" s="4" t="str">
        <f t="shared" si="6"/>
        <v/>
      </c>
      <c r="V4" s="3"/>
      <c r="W4" s="4" t="str">
        <f t="shared" si="7"/>
        <v/>
      </c>
      <c r="X4" s="3"/>
      <c r="Y4" s="4" t="str">
        <f t="shared" si="9"/>
        <v/>
      </c>
      <c r="Z4">
        <f t="shared" si="10"/>
        <v>0</v>
      </c>
    </row>
    <row r="5" spans="1:26" x14ac:dyDescent="0.2">
      <c r="A5" s="9" t="s">
        <v>46</v>
      </c>
      <c r="B5" s="9" t="s">
        <v>58</v>
      </c>
      <c r="C5" s="6">
        <v>254</v>
      </c>
      <c r="D5" s="7">
        <f t="shared" si="0"/>
        <v>25.400000000000002</v>
      </c>
      <c r="E5" s="4">
        <f>ROUND(C5*'For Web site'!$C$1,0)</f>
        <v>51</v>
      </c>
      <c r="F5" s="6"/>
      <c r="G5" s="6" t="str">
        <f t="shared" si="1"/>
        <v/>
      </c>
      <c r="H5" s="6"/>
      <c r="I5" s="6" t="str">
        <f t="shared" si="2"/>
        <v/>
      </c>
      <c r="J5" s="25"/>
      <c r="K5" s="6"/>
      <c r="L5" s="6"/>
      <c r="M5" s="6" t="str">
        <f t="shared" si="3"/>
        <v/>
      </c>
      <c r="N5" s="6"/>
      <c r="O5" s="4" t="str">
        <f t="shared" si="4"/>
        <v/>
      </c>
      <c r="P5" s="6"/>
      <c r="Q5" s="4" t="str">
        <f t="shared" si="8"/>
        <v/>
      </c>
      <c r="R5" s="6"/>
      <c r="S5" s="7" t="str">
        <f t="shared" si="5"/>
        <v/>
      </c>
      <c r="T5" s="6"/>
      <c r="U5" s="7" t="str">
        <f t="shared" si="6"/>
        <v/>
      </c>
      <c r="V5" s="6"/>
      <c r="W5" s="7" t="str">
        <f t="shared" si="7"/>
        <v/>
      </c>
      <c r="X5" s="6"/>
      <c r="Y5" s="4" t="str">
        <f t="shared" si="9"/>
        <v/>
      </c>
      <c r="Z5">
        <f t="shared" si="10"/>
        <v>0</v>
      </c>
    </row>
    <row r="6" spans="1:26" x14ac:dyDescent="0.2">
      <c r="A6" s="2" t="s">
        <v>2</v>
      </c>
      <c r="B6" s="2"/>
      <c r="C6" s="3">
        <v>15</v>
      </c>
      <c r="D6" s="4">
        <f t="shared" si="0"/>
        <v>1.5</v>
      </c>
      <c r="E6" s="4">
        <f>ROUND(C6*'For Web site'!$C$1,0)</f>
        <v>3</v>
      </c>
      <c r="F6" s="3"/>
      <c r="G6" s="4" t="str">
        <f t="shared" si="1"/>
        <v/>
      </c>
      <c r="H6" s="3"/>
      <c r="I6" s="4" t="str">
        <f t="shared" si="2"/>
        <v/>
      </c>
      <c r="J6" s="23"/>
      <c r="K6" s="4" t="str">
        <f t="shared" ref="K6:K24" si="13">IF(J6="Y",ROUND(E6,0),"")</f>
        <v/>
      </c>
      <c r="L6" s="4"/>
      <c r="M6" s="4" t="str">
        <f t="shared" si="3"/>
        <v/>
      </c>
      <c r="N6" s="4"/>
      <c r="O6" s="4" t="str">
        <f t="shared" si="4"/>
        <v/>
      </c>
      <c r="P6" s="3"/>
      <c r="Q6" s="4" t="str">
        <f t="shared" si="8"/>
        <v/>
      </c>
      <c r="R6" s="3"/>
      <c r="S6" s="4" t="str">
        <f t="shared" si="5"/>
        <v/>
      </c>
      <c r="T6" s="3"/>
      <c r="U6" s="4" t="str">
        <f t="shared" si="6"/>
        <v/>
      </c>
      <c r="V6" s="3"/>
      <c r="W6" s="4" t="str">
        <f t="shared" si="7"/>
        <v/>
      </c>
      <c r="X6" s="3"/>
      <c r="Y6" s="4" t="str">
        <f t="shared" si="9"/>
        <v/>
      </c>
      <c r="Z6">
        <f t="shared" si="10"/>
        <v>0</v>
      </c>
    </row>
    <row r="7" spans="1:26" x14ac:dyDescent="0.2">
      <c r="A7" s="2" t="s">
        <v>3</v>
      </c>
      <c r="B7" s="2"/>
      <c r="C7" s="3">
        <v>60</v>
      </c>
      <c r="D7" s="4">
        <f t="shared" si="0"/>
        <v>6</v>
      </c>
      <c r="E7" s="4">
        <f>ROUND(C7*'For Web site'!$C$1,0)</f>
        <v>12</v>
      </c>
      <c r="F7" s="23"/>
      <c r="G7" s="24" t="str">
        <f t="shared" si="1"/>
        <v/>
      </c>
      <c r="H7" s="23"/>
      <c r="I7" s="4" t="str">
        <f t="shared" si="2"/>
        <v/>
      </c>
      <c r="J7" s="23"/>
      <c r="K7" s="4"/>
      <c r="L7" s="4"/>
      <c r="M7" s="4" t="str">
        <f t="shared" si="3"/>
        <v/>
      </c>
      <c r="N7" s="4"/>
      <c r="O7" s="4" t="str">
        <f t="shared" si="4"/>
        <v/>
      </c>
      <c r="P7" s="3"/>
      <c r="Q7" s="4" t="str">
        <f t="shared" si="8"/>
        <v/>
      </c>
      <c r="R7" s="3"/>
      <c r="S7" s="4" t="str">
        <f>IF(R7="Y",ROUND(E7,0),"")</f>
        <v/>
      </c>
      <c r="T7" s="3"/>
      <c r="U7" s="4" t="str">
        <f t="shared" si="6"/>
        <v/>
      </c>
      <c r="V7" s="3"/>
      <c r="W7" s="4" t="str">
        <f t="shared" si="7"/>
        <v/>
      </c>
      <c r="X7" s="3"/>
      <c r="Y7" s="4" t="str">
        <f t="shared" si="9"/>
        <v/>
      </c>
      <c r="Z7">
        <f t="shared" si="10"/>
        <v>0</v>
      </c>
    </row>
    <row r="8" spans="1:26" x14ac:dyDescent="0.2">
      <c r="A8" s="2" t="s">
        <v>124</v>
      </c>
      <c r="B8" s="2"/>
      <c r="C8" s="3">
        <v>60</v>
      </c>
      <c r="D8" s="4">
        <f t="shared" ref="D8" si="14">C8*0.1</f>
        <v>6</v>
      </c>
      <c r="E8" s="4">
        <f>ROUND(C8*'For Web site'!$C$1,0)</f>
        <v>12</v>
      </c>
      <c r="F8" s="23"/>
      <c r="G8" s="24" t="str">
        <f t="shared" ref="G8" si="15">IF(F8="Y",ROUND(E8,0),"")</f>
        <v/>
      </c>
      <c r="H8" s="23"/>
      <c r="I8" s="4" t="str">
        <f t="shared" ref="I8" si="16">IF(H8="Y",ROUND(E8,0),"")</f>
        <v/>
      </c>
      <c r="J8" s="23"/>
      <c r="K8" s="4"/>
      <c r="L8" s="4"/>
      <c r="M8" s="4" t="str">
        <f t="shared" ref="M8" si="17">IF(L8="Y",ROUND(E8,0),"")</f>
        <v/>
      </c>
      <c r="N8" s="4"/>
      <c r="O8" s="4" t="str">
        <f t="shared" ref="O8" si="18">IF(N8="Y",ROUND(E8,0),"")</f>
        <v/>
      </c>
      <c r="P8" s="3"/>
      <c r="Q8" s="4" t="str">
        <f t="shared" ref="Q8" si="19">IF(P8="Y",ROUND(E8,0),"")</f>
        <v/>
      </c>
      <c r="R8" s="3"/>
      <c r="S8" s="4" t="str">
        <f>IF(R8="Y",ROUND(E8,0),"")</f>
        <v/>
      </c>
      <c r="T8" s="3"/>
      <c r="U8" s="4" t="str">
        <f t="shared" ref="U8" si="20">IF(T8="Y",ROUND(E8,0),"")</f>
        <v/>
      </c>
      <c r="V8" s="3"/>
      <c r="W8" s="4" t="str">
        <f t="shared" ref="W8" si="21">IF(V8="Y",ROUND(E8,0),"")</f>
        <v/>
      </c>
      <c r="X8" s="3"/>
      <c r="Y8" s="4" t="str">
        <f t="shared" ref="Y8" si="22">IF(X8="Y",ROUND(E8,0),"")</f>
        <v/>
      </c>
      <c r="Z8">
        <f t="shared" ref="Z8" si="23">COUNT(G8:Y8)</f>
        <v>0</v>
      </c>
    </row>
    <row r="9" spans="1:26" x14ac:dyDescent="0.2">
      <c r="A9" s="2" t="s">
        <v>128</v>
      </c>
      <c r="B9" s="2"/>
      <c r="C9" s="3">
        <v>60</v>
      </c>
      <c r="D9" s="4">
        <f t="shared" ref="D9" si="24">C9*0.1</f>
        <v>6</v>
      </c>
      <c r="E9" s="4">
        <f>ROUND(C9*'For Web site'!$C$1,0)</f>
        <v>12</v>
      </c>
      <c r="F9" s="23"/>
      <c r="G9" s="24" t="str">
        <f t="shared" ref="G9" si="25">IF(F9="Y",ROUND(E9,0),"")</f>
        <v/>
      </c>
      <c r="H9" s="23"/>
      <c r="I9" s="4" t="str">
        <f t="shared" ref="I9" si="26">IF(H9="Y",ROUND(E9,0),"")</f>
        <v/>
      </c>
      <c r="J9" s="23"/>
      <c r="K9" s="4"/>
      <c r="L9" s="4"/>
      <c r="M9" s="4" t="str">
        <f t="shared" ref="M9" si="27">IF(L9="Y",ROUND(E9,0),"")</f>
        <v/>
      </c>
      <c r="N9" s="4"/>
      <c r="O9" s="4" t="str">
        <f t="shared" ref="O9" si="28">IF(N9="Y",ROUND(E9,0),"")</f>
        <v/>
      </c>
      <c r="P9" s="3"/>
      <c r="Q9" s="4" t="str">
        <f t="shared" ref="Q9" si="29">IF(P9="Y",ROUND(E9,0),"")</f>
        <v/>
      </c>
      <c r="R9" s="3"/>
      <c r="S9" s="4" t="str">
        <f>IF(R9="Y",ROUND(E9,0),"")</f>
        <v/>
      </c>
      <c r="T9" s="3"/>
      <c r="U9" s="4" t="str">
        <f t="shared" ref="U9" si="30">IF(T9="Y",ROUND(E9,0),"")</f>
        <v/>
      </c>
      <c r="V9" s="3"/>
      <c r="W9" s="4" t="str">
        <f t="shared" ref="W9" si="31">IF(V9="Y",ROUND(E9,0),"")</f>
        <v/>
      </c>
      <c r="X9" s="3"/>
      <c r="Y9" s="4" t="str">
        <f t="shared" ref="Y9" si="32">IF(X9="Y",ROUND(E9,0),"")</f>
        <v/>
      </c>
      <c r="Z9">
        <f t="shared" ref="Z9" si="33">COUNT(G9:Y9)</f>
        <v>0</v>
      </c>
    </row>
    <row r="10" spans="1:26" x14ac:dyDescent="0.2">
      <c r="A10" s="2" t="s">
        <v>4</v>
      </c>
      <c r="B10" s="2"/>
      <c r="C10" s="3">
        <v>38</v>
      </c>
      <c r="D10" s="4">
        <f t="shared" si="0"/>
        <v>3.8000000000000003</v>
      </c>
      <c r="E10" s="4">
        <f>ROUND(C10*'For Web site'!$C$1,0)</f>
        <v>8</v>
      </c>
      <c r="F10" s="3"/>
      <c r="G10" s="4" t="str">
        <f t="shared" si="1"/>
        <v/>
      </c>
      <c r="H10" s="3"/>
      <c r="I10" s="4" t="str">
        <f t="shared" si="2"/>
        <v/>
      </c>
      <c r="J10" s="23"/>
      <c r="K10" s="4" t="str">
        <f t="shared" si="13"/>
        <v/>
      </c>
      <c r="L10" s="4"/>
      <c r="M10" s="4" t="str">
        <f t="shared" si="3"/>
        <v/>
      </c>
      <c r="N10" s="4"/>
      <c r="O10" s="4" t="str">
        <f t="shared" si="4"/>
        <v/>
      </c>
      <c r="P10" s="3"/>
      <c r="Q10" s="4" t="str">
        <f t="shared" si="8"/>
        <v/>
      </c>
      <c r="R10" s="3"/>
      <c r="S10" s="4" t="str">
        <f t="shared" si="5"/>
        <v/>
      </c>
      <c r="T10" s="3"/>
      <c r="U10" s="4" t="str">
        <f t="shared" si="6"/>
        <v/>
      </c>
      <c r="V10" s="3"/>
      <c r="W10" s="4" t="str">
        <f t="shared" si="7"/>
        <v/>
      </c>
      <c r="X10" s="3"/>
      <c r="Y10" s="4" t="str">
        <f t="shared" si="9"/>
        <v/>
      </c>
      <c r="Z10">
        <f t="shared" si="10"/>
        <v>0</v>
      </c>
    </row>
    <row r="11" spans="1:26" x14ac:dyDescent="0.2">
      <c r="A11" s="2" t="s">
        <v>5</v>
      </c>
      <c r="B11" s="2"/>
      <c r="C11" s="3">
        <v>52</v>
      </c>
      <c r="D11" s="4">
        <f t="shared" si="0"/>
        <v>5.2</v>
      </c>
      <c r="E11" s="4">
        <f>ROUND(C11*'For Web site'!$C$1,0)</f>
        <v>10</v>
      </c>
      <c r="F11" s="3"/>
      <c r="G11" s="4" t="str">
        <f t="shared" si="1"/>
        <v/>
      </c>
      <c r="H11" s="3"/>
      <c r="I11" s="4" t="str">
        <f t="shared" si="2"/>
        <v/>
      </c>
      <c r="J11" s="23"/>
      <c r="K11" s="4" t="str">
        <f t="shared" si="13"/>
        <v/>
      </c>
      <c r="L11" s="4"/>
      <c r="M11" s="4" t="str">
        <f t="shared" si="3"/>
        <v/>
      </c>
      <c r="N11" s="4"/>
      <c r="O11" s="4" t="str">
        <f t="shared" si="4"/>
        <v/>
      </c>
      <c r="P11" s="3"/>
      <c r="Q11" s="4" t="str">
        <f t="shared" si="8"/>
        <v/>
      </c>
      <c r="R11" s="3"/>
      <c r="S11" s="4" t="str">
        <f t="shared" si="5"/>
        <v/>
      </c>
      <c r="T11" s="3"/>
      <c r="U11" s="4" t="str">
        <f t="shared" si="6"/>
        <v/>
      </c>
      <c r="V11" s="3"/>
      <c r="W11" s="4" t="str">
        <f t="shared" si="7"/>
        <v/>
      </c>
      <c r="X11" s="3"/>
      <c r="Y11" s="4" t="str">
        <f t="shared" si="9"/>
        <v/>
      </c>
      <c r="Z11">
        <f t="shared" si="10"/>
        <v>0</v>
      </c>
    </row>
    <row r="12" spans="1:26" x14ac:dyDescent="0.2">
      <c r="A12" s="2" t="s">
        <v>6</v>
      </c>
      <c r="B12" s="2"/>
      <c r="C12" s="3">
        <v>46</v>
      </c>
      <c r="D12" s="4">
        <f t="shared" si="0"/>
        <v>4.6000000000000005</v>
      </c>
      <c r="E12" s="4">
        <f>ROUND(C12*'For Web site'!$C$1,0)</f>
        <v>9</v>
      </c>
      <c r="F12" s="3"/>
      <c r="G12" s="4" t="str">
        <f t="shared" si="1"/>
        <v/>
      </c>
      <c r="H12" s="3"/>
      <c r="I12" s="4" t="str">
        <f t="shared" si="2"/>
        <v/>
      </c>
      <c r="J12" s="23"/>
      <c r="K12" s="4" t="str">
        <f t="shared" si="13"/>
        <v/>
      </c>
      <c r="L12" s="4"/>
      <c r="M12" s="4" t="str">
        <f t="shared" si="3"/>
        <v/>
      </c>
      <c r="N12" s="4"/>
      <c r="O12" s="4" t="str">
        <f t="shared" si="4"/>
        <v/>
      </c>
      <c r="P12" s="3"/>
      <c r="Q12" s="4" t="str">
        <f t="shared" si="8"/>
        <v/>
      </c>
      <c r="R12" s="3"/>
      <c r="S12" s="4" t="str">
        <f t="shared" si="5"/>
        <v/>
      </c>
      <c r="T12" s="3"/>
      <c r="U12" s="4" t="str">
        <f t="shared" si="6"/>
        <v/>
      </c>
      <c r="V12" s="3"/>
      <c r="W12" s="4" t="str">
        <f t="shared" si="7"/>
        <v/>
      </c>
      <c r="X12" s="3"/>
      <c r="Y12" s="4" t="str">
        <f t="shared" si="9"/>
        <v/>
      </c>
      <c r="Z12">
        <f t="shared" si="10"/>
        <v>0</v>
      </c>
    </row>
    <row r="13" spans="1:26" x14ac:dyDescent="0.2">
      <c r="A13" s="2" t="s">
        <v>76</v>
      </c>
      <c r="B13" s="2"/>
      <c r="C13" s="3">
        <v>46</v>
      </c>
      <c r="D13" s="4">
        <f t="shared" si="0"/>
        <v>4.6000000000000005</v>
      </c>
      <c r="E13" s="4">
        <f>ROUND(C13*'For Web site'!$C$1,0)</f>
        <v>9</v>
      </c>
      <c r="F13" s="3"/>
      <c r="G13" s="4" t="str">
        <f t="shared" ref="G13" si="34">IF(F13="Y",ROUND(E13,0),"")</f>
        <v/>
      </c>
      <c r="H13" s="3"/>
      <c r="I13" s="4" t="str">
        <f t="shared" ref="I13" si="35">IF(H13="Y",ROUND(E13,0),"")</f>
        <v/>
      </c>
      <c r="J13" s="23"/>
      <c r="K13" s="4" t="str">
        <f t="shared" ref="K13" si="36">IF(J13="Y",ROUND(E13,0),"")</f>
        <v/>
      </c>
      <c r="L13" s="4"/>
      <c r="M13" s="4" t="str">
        <f t="shared" si="3"/>
        <v/>
      </c>
      <c r="N13" s="4"/>
      <c r="O13" s="4" t="str">
        <f t="shared" si="4"/>
        <v/>
      </c>
      <c r="P13" s="3"/>
      <c r="Q13" s="4" t="str">
        <f t="shared" si="8"/>
        <v/>
      </c>
      <c r="R13" s="3"/>
      <c r="S13" s="4" t="str">
        <f t="shared" si="5"/>
        <v/>
      </c>
      <c r="T13" s="3"/>
      <c r="U13" s="4" t="str">
        <f t="shared" si="6"/>
        <v/>
      </c>
      <c r="V13" s="3"/>
      <c r="W13" s="4" t="str">
        <f t="shared" si="7"/>
        <v/>
      </c>
      <c r="X13" s="3"/>
      <c r="Y13" s="4" t="str">
        <f t="shared" si="9"/>
        <v/>
      </c>
      <c r="Z13">
        <f t="shared" si="10"/>
        <v>0</v>
      </c>
    </row>
    <row r="14" spans="1:26" x14ac:dyDescent="0.2">
      <c r="A14" s="2" t="s">
        <v>115</v>
      </c>
      <c r="B14" s="2"/>
      <c r="C14" s="3">
        <v>46</v>
      </c>
      <c r="D14" s="4">
        <f t="shared" ref="D14" si="37">C14*0.1</f>
        <v>4.6000000000000005</v>
      </c>
      <c r="E14" s="4">
        <f>ROUND(C14*'For Web site'!$C$1,0)</f>
        <v>9</v>
      </c>
      <c r="F14" s="3"/>
      <c r="G14" s="4" t="str">
        <f t="shared" ref="G14" si="38">IF(F14="Y",ROUND(E14,0),"")</f>
        <v/>
      </c>
      <c r="H14" s="3"/>
      <c r="I14" s="4" t="str">
        <f t="shared" ref="I14" si="39">IF(H14="Y",ROUND(E14,0),"")</f>
        <v/>
      </c>
      <c r="J14" s="23"/>
      <c r="K14" s="4" t="str">
        <f t="shared" ref="K14" si="40">IF(J14="Y",ROUND(E14,0),"")</f>
        <v/>
      </c>
      <c r="L14" s="4"/>
      <c r="M14" s="4" t="str">
        <f t="shared" ref="M14" si="41">IF(L14="Y",ROUND(E14,0),"")</f>
        <v/>
      </c>
      <c r="N14" s="4"/>
      <c r="O14" s="4" t="str">
        <f t="shared" ref="O14" si="42">IF(N14="Y",ROUND(E14,0),"")</f>
        <v/>
      </c>
      <c r="P14" s="3"/>
      <c r="Q14" s="4" t="str">
        <f t="shared" ref="Q14" si="43">IF(P14="Y",ROUND(E14,0),"")</f>
        <v/>
      </c>
      <c r="R14" s="3"/>
      <c r="S14" s="4" t="str">
        <f t="shared" ref="S14" si="44">IF(R14="Y",ROUND(E14,0),"")</f>
        <v/>
      </c>
      <c r="T14" s="3"/>
      <c r="U14" s="4" t="str">
        <f t="shared" ref="U14" si="45">IF(T14="Y",ROUND(E14,0),"")</f>
        <v/>
      </c>
      <c r="V14" s="3"/>
      <c r="W14" s="4" t="str">
        <f t="shared" ref="W14" si="46">IF(V14="Y",ROUND(E14,0),"")</f>
        <v/>
      </c>
      <c r="X14" s="3"/>
      <c r="Y14" s="4" t="str">
        <f t="shared" ref="Y14" si="47">IF(X14="Y",ROUND(E14,0),"")</f>
        <v/>
      </c>
      <c r="Z14">
        <f t="shared" ref="Z14" si="48">COUNT(G14:Y14)</f>
        <v>0</v>
      </c>
    </row>
    <row r="15" spans="1:26" x14ac:dyDescent="0.2">
      <c r="A15" s="2" t="s">
        <v>7</v>
      </c>
      <c r="B15" s="2"/>
      <c r="C15" s="3">
        <v>42</v>
      </c>
      <c r="D15" s="4">
        <f t="shared" si="0"/>
        <v>4.2</v>
      </c>
      <c r="E15" s="4">
        <f>ROUND(C15*'For Web site'!$C$1,0)</f>
        <v>8</v>
      </c>
      <c r="F15" s="3"/>
      <c r="G15" s="4" t="str">
        <f t="shared" si="1"/>
        <v/>
      </c>
      <c r="H15" s="3"/>
      <c r="I15" s="4" t="str">
        <f t="shared" si="2"/>
        <v/>
      </c>
      <c r="J15" s="23"/>
      <c r="K15" s="4" t="str">
        <f t="shared" si="13"/>
        <v/>
      </c>
      <c r="L15" s="4"/>
      <c r="M15" s="4" t="str">
        <f t="shared" si="3"/>
        <v/>
      </c>
      <c r="N15" s="4"/>
      <c r="O15" s="4" t="str">
        <f t="shared" si="4"/>
        <v/>
      </c>
      <c r="P15" s="3"/>
      <c r="Q15" s="4" t="str">
        <f t="shared" si="8"/>
        <v/>
      </c>
      <c r="R15" s="3"/>
      <c r="S15" s="4" t="str">
        <f t="shared" si="5"/>
        <v/>
      </c>
      <c r="T15" s="3"/>
      <c r="U15" s="4" t="str">
        <f t="shared" si="6"/>
        <v/>
      </c>
      <c r="V15" s="3"/>
      <c r="W15" s="4" t="str">
        <f t="shared" si="7"/>
        <v/>
      </c>
      <c r="X15" s="3"/>
      <c r="Y15" s="4" t="str">
        <f t="shared" si="9"/>
        <v/>
      </c>
      <c r="Z15">
        <f t="shared" si="10"/>
        <v>0</v>
      </c>
    </row>
    <row r="16" spans="1:26" x14ac:dyDescent="0.2">
      <c r="A16" s="2" t="s">
        <v>120</v>
      </c>
      <c r="B16" s="2"/>
      <c r="C16" s="3">
        <v>152</v>
      </c>
      <c r="D16" s="4">
        <f t="shared" si="0"/>
        <v>15.200000000000001</v>
      </c>
      <c r="E16" s="4">
        <f>ROUND(C16*'For Web site'!$C$1,0)</f>
        <v>30</v>
      </c>
      <c r="F16" s="3"/>
      <c r="G16" s="4" t="str">
        <f t="shared" si="1"/>
        <v/>
      </c>
      <c r="H16" s="3"/>
      <c r="I16" s="4" t="str">
        <f t="shared" si="2"/>
        <v/>
      </c>
      <c r="J16" s="23"/>
      <c r="K16" s="4" t="str">
        <f t="shared" si="13"/>
        <v/>
      </c>
      <c r="L16" s="4"/>
      <c r="M16" s="4" t="str">
        <f t="shared" si="3"/>
        <v/>
      </c>
      <c r="N16" s="4"/>
      <c r="O16" s="4" t="str">
        <f t="shared" si="4"/>
        <v/>
      </c>
      <c r="P16" s="3"/>
      <c r="Q16" s="4" t="str">
        <f t="shared" si="8"/>
        <v/>
      </c>
      <c r="R16" s="3"/>
      <c r="S16" s="4" t="str">
        <f t="shared" si="5"/>
        <v/>
      </c>
      <c r="T16" s="3"/>
      <c r="U16" s="4" t="str">
        <f t="shared" si="6"/>
        <v/>
      </c>
      <c r="V16" s="3"/>
      <c r="W16" s="4" t="str">
        <f t="shared" si="7"/>
        <v/>
      </c>
      <c r="X16" s="3"/>
      <c r="Y16" s="4" t="str">
        <f t="shared" si="9"/>
        <v/>
      </c>
      <c r="Z16">
        <f t="shared" si="10"/>
        <v>0</v>
      </c>
    </row>
    <row r="17" spans="1:26" x14ac:dyDescent="0.2">
      <c r="A17" s="2" t="s">
        <v>8</v>
      </c>
      <c r="B17" s="2" t="s">
        <v>131</v>
      </c>
      <c r="C17" s="3">
        <v>118</v>
      </c>
      <c r="D17" s="4">
        <f t="shared" si="0"/>
        <v>11.8</v>
      </c>
      <c r="E17" s="4">
        <f>ROUND(C17*'For Web site'!$C$1,0)</f>
        <v>24</v>
      </c>
      <c r="F17" s="3"/>
      <c r="G17" s="4" t="str">
        <f t="shared" si="1"/>
        <v/>
      </c>
      <c r="H17" s="3"/>
      <c r="I17" s="4" t="str">
        <f t="shared" si="2"/>
        <v/>
      </c>
      <c r="J17" s="23"/>
      <c r="K17" s="4" t="str">
        <f t="shared" si="13"/>
        <v/>
      </c>
      <c r="L17" s="4"/>
      <c r="M17" s="4" t="str">
        <f t="shared" si="3"/>
        <v/>
      </c>
      <c r="N17" s="4"/>
      <c r="O17" s="4" t="str">
        <f t="shared" si="4"/>
        <v/>
      </c>
      <c r="P17" s="3"/>
      <c r="Q17" s="4" t="str">
        <f t="shared" si="8"/>
        <v/>
      </c>
      <c r="R17" s="3"/>
      <c r="S17" s="4" t="str">
        <f t="shared" si="5"/>
        <v/>
      </c>
      <c r="T17" s="3"/>
      <c r="U17" s="4" t="str">
        <f t="shared" si="6"/>
        <v/>
      </c>
      <c r="V17" s="3"/>
      <c r="W17" s="4" t="str">
        <f t="shared" si="7"/>
        <v/>
      </c>
      <c r="X17" s="3"/>
      <c r="Y17" s="4" t="str">
        <f t="shared" si="9"/>
        <v/>
      </c>
      <c r="Z17">
        <f t="shared" si="10"/>
        <v>0</v>
      </c>
    </row>
    <row r="18" spans="1:26" x14ac:dyDescent="0.2">
      <c r="A18" s="2" t="s">
        <v>93</v>
      </c>
      <c r="B18" s="2" t="s">
        <v>131</v>
      </c>
      <c r="C18" s="3">
        <v>118</v>
      </c>
      <c r="D18" s="4">
        <f t="shared" ref="D18" si="49">C18*0.1</f>
        <v>11.8</v>
      </c>
      <c r="E18" s="4">
        <f>ROUND(C18*'For Web site'!$C$1,0)</f>
        <v>24</v>
      </c>
      <c r="F18" s="3"/>
      <c r="G18" s="4" t="str">
        <f t="shared" ref="G18" si="50">IF(F18="Y",ROUND(E18,0),"")</f>
        <v/>
      </c>
      <c r="H18" s="3"/>
      <c r="I18" s="4" t="str">
        <f t="shared" ref="I18" si="51">IF(H18="Y",ROUND(E18,0),"")</f>
        <v/>
      </c>
      <c r="J18" s="23"/>
      <c r="K18" s="4" t="str">
        <f t="shared" ref="K18" si="52">IF(J18="Y",ROUND(E18,0),"")</f>
        <v/>
      </c>
      <c r="L18" s="4"/>
      <c r="M18" s="4" t="str">
        <f t="shared" ref="M18" si="53">IF(L18="Y",ROUND(E18,0),"")</f>
        <v/>
      </c>
      <c r="N18" s="4"/>
      <c r="O18" s="4" t="str">
        <f t="shared" si="4"/>
        <v/>
      </c>
      <c r="P18" s="3"/>
      <c r="Q18" s="4" t="str">
        <f t="shared" si="8"/>
        <v/>
      </c>
      <c r="R18" s="3"/>
      <c r="S18" s="4" t="str">
        <f t="shared" ref="S18" si="54">IF(R18="Y",ROUND(E18,0),"")</f>
        <v/>
      </c>
      <c r="T18" s="3"/>
      <c r="U18" s="4" t="str">
        <f t="shared" ref="U18" si="55">IF(T18="Y",ROUND(E18,0),"")</f>
        <v/>
      </c>
      <c r="V18" s="3"/>
      <c r="W18" s="4" t="str">
        <f t="shared" ref="W18" si="56">IF(V18="Y",ROUND(E18,0),"")</f>
        <v/>
      </c>
      <c r="X18" s="3"/>
      <c r="Y18" s="4" t="str">
        <f t="shared" ref="Y18" si="57">IF(X18="Y",ROUND(E18,0),"")</f>
        <v/>
      </c>
      <c r="Z18">
        <f t="shared" ref="Z18" si="58">COUNT(G18:Y18)</f>
        <v>0</v>
      </c>
    </row>
    <row r="19" spans="1:26" x14ac:dyDescent="0.2">
      <c r="A19" s="2" t="s">
        <v>84</v>
      </c>
      <c r="B19" s="2"/>
      <c r="C19" s="3">
        <v>22</v>
      </c>
      <c r="D19" s="4">
        <f>C19*0.1</f>
        <v>2.2000000000000002</v>
      </c>
      <c r="E19" s="4">
        <f>ROUND(C19*'For Web site'!$C$1,0)</f>
        <v>4</v>
      </c>
      <c r="F19" s="3"/>
      <c r="G19" s="4" t="str">
        <f>IF(F19="Y",ROUND(E19,0),"")</f>
        <v/>
      </c>
      <c r="H19" s="3"/>
      <c r="I19" s="4" t="str">
        <f>IF(H19="Y",ROUND(E19,0),"")</f>
        <v/>
      </c>
      <c r="J19" s="23"/>
      <c r="K19" s="4" t="str">
        <f>IF(J19="Y",ROUND(E19,0),"")</f>
        <v/>
      </c>
      <c r="L19" s="4"/>
      <c r="M19" s="4" t="str">
        <f>IF(L19="Y",ROUND(E19,0),"")</f>
        <v/>
      </c>
      <c r="N19" s="4"/>
      <c r="O19" s="4" t="str">
        <f>IF(N19="Y",ROUND(E19,0),"")</f>
        <v/>
      </c>
      <c r="P19" s="3"/>
      <c r="Q19" s="4" t="str">
        <f>IF(P19="Y",ROUND(E19,0),"")</f>
        <v/>
      </c>
      <c r="R19" s="3"/>
      <c r="S19" s="4" t="str">
        <f>IF(R19="Y",ROUND(E19,0),"")</f>
        <v/>
      </c>
      <c r="T19" s="3"/>
      <c r="U19" s="4" t="str">
        <f>IF(T19="Y",ROUND(E19,0),"")</f>
        <v/>
      </c>
      <c r="V19" s="3"/>
      <c r="W19" s="4" t="str">
        <f>IF(V19="Y",ROUND(E19,0),"")</f>
        <v/>
      </c>
      <c r="X19" s="3"/>
      <c r="Y19" s="4" t="str">
        <f>IF(X19="Y",ROUND(E19,0),"")</f>
        <v/>
      </c>
      <c r="Z19">
        <f>COUNT(G19:Y19)</f>
        <v>0</v>
      </c>
    </row>
    <row r="20" spans="1:26" x14ac:dyDescent="0.2">
      <c r="A20" s="2" t="s">
        <v>9</v>
      </c>
      <c r="B20" s="2"/>
      <c r="C20" s="3">
        <v>50</v>
      </c>
      <c r="D20" s="4">
        <f t="shared" si="0"/>
        <v>5</v>
      </c>
      <c r="E20" s="4">
        <f>ROUND(C20*'For Web site'!$C$1,0)</f>
        <v>10</v>
      </c>
      <c r="F20" s="3"/>
      <c r="G20" s="4" t="str">
        <f t="shared" si="1"/>
        <v/>
      </c>
      <c r="H20" s="23"/>
      <c r="I20" s="4" t="str">
        <f t="shared" si="2"/>
        <v/>
      </c>
      <c r="J20" s="23"/>
      <c r="K20" s="4" t="str">
        <f t="shared" si="13"/>
        <v/>
      </c>
      <c r="L20" s="4"/>
      <c r="M20" s="4" t="str">
        <f t="shared" si="3"/>
        <v/>
      </c>
      <c r="N20" s="4"/>
      <c r="O20" s="4" t="str">
        <f>IF(N20="Y",ROUND(E20,0),"")</f>
        <v/>
      </c>
      <c r="P20" s="3"/>
      <c r="Q20" s="4" t="str">
        <f t="shared" si="8"/>
        <v/>
      </c>
      <c r="R20" s="3"/>
      <c r="S20" s="4" t="str">
        <f t="shared" si="5"/>
        <v/>
      </c>
      <c r="T20" s="3"/>
      <c r="U20" s="4" t="str">
        <f t="shared" si="6"/>
        <v/>
      </c>
      <c r="V20" s="3"/>
      <c r="W20" s="4" t="str">
        <f t="shared" si="7"/>
        <v/>
      </c>
      <c r="X20" s="3"/>
      <c r="Y20" s="4" t="str">
        <f t="shared" si="9"/>
        <v/>
      </c>
      <c r="Z20">
        <f t="shared" si="10"/>
        <v>0</v>
      </c>
    </row>
    <row r="21" spans="1:26" x14ac:dyDescent="0.2">
      <c r="A21" s="2" t="s">
        <v>123</v>
      </c>
      <c r="B21" s="2"/>
      <c r="C21" s="3">
        <v>50</v>
      </c>
      <c r="D21" s="4">
        <f t="shared" ref="D21" si="59">C21*0.1</f>
        <v>5</v>
      </c>
      <c r="E21" s="4">
        <f>ROUND(C21*'For Web site'!$C$1,0)</f>
        <v>10</v>
      </c>
      <c r="F21" s="3"/>
      <c r="G21" s="4" t="str">
        <f t="shared" ref="G21" si="60">IF(F21="Y",ROUND(E21,0),"")</f>
        <v/>
      </c>
      <c r="H21" s="23"/>
      <c r="I21" s="4" t="str">
        <f t="shared" ref="I21" si="61">IF(H21="Y",ROUND(E21,0),"")</f>
        <v/>
      </c>
      <c r="J21" s="23"/>
      <c r="K21" s="4" t="str">
        <f t="shared" ref="K21" si="62">IF(J21="Y",ROUND(E21,0),"")</f>
        <v/>
      </c>
      <c r="L21" s="4"/>
      <c r="M21" s="4" t="str">
        <f t="shared" ref="M21" si="63">IF(L21="Y",ROUND(E21,0),"")</f>
        <v/>
      </c>
      <c r="N21" s="4"/>
      <c r="O21" s="4" t="str">
        <f>IF(N21="Y",ROUND(E21,0),"")</f>
        <v/>
      </c>
      <c r="P21" s="3"/>
      <c r="Q21" s="4" t="str">
        <f t="shared" ref="Q21" si="64">IF(P21="Y",ROUND(E21,0),"")</f>
        <v/>
      </c>
      <c r="R21" s="3"/>
      <c r="S21" s="4" t="str">
        <f t="shared" ref="S21" si="65">IF(R21="Y",ROUND(E21,0),"")</f>
        <v/>
      </c>
      <c r="T21" s="3"/>
      <c r="U21" s="4" t="str">
        <f t="shared" ref="U21" si="66">IF(T21="Y",ROUND(E21,0),"")</f>
        <v/>
      </c>
      <c r="V21" s="3"/>
      <c r="W21" s="4" t="str">
        <f t="shared" ref="W21" si="67">IF(V21="Y",ROUND(E21,0),"")</f>
        <v/>
      </c>
      <c r="X21" s="3"/>
      <c r="Y21" s="4" t="str">
        <f t="shared" ref="Y21" si="68">IF(X21="Y",ROUND(E21,0),"")</f>
        <v/>
      </c>
      <c r="Z21">
        <f t="shared" ref="Z21" si="69">COUNT(G21:Y21)</f>
        <v>0</v>
      </c>
    </row>
    <row r="22" spans="1:26" x14ac:dyDescent="0.2">
      <c r="A22" s="2" t="s">
        <v>117</v>
      </c>
      <c r="B22" s="2"/>
      <c r="C22" s="3">
        <v>76</v>
      </c>
      <c r="D22" s="4">
        <f t="shared" si="0"/>
        <v>7.6000000000000005</v>
      </c>
      <c r="E22" s="4">
        <f>ROUND(C22*'For Web site'!$C$1,0)</f>
        <v>15</v>
      </c>
      <c r="F22" s="3"/>
      <c r="G22" s="4" t="str">
        <f t="shared" si="1"/>
        <v/>
      </c>
      <c r="H22" s="23"/>
      <c r="I22" s="4"/>
      <c r="J22" s="23"/>
      <c r="K22" s="4"/>
      <c r="L22" s="4"/>
      <c r="M22" s="4"/>
      <c r="N22" s="4"/>
      <c r="O22" s="4" t="str">
        <f>IF(N22="Y",ROUND(E22,0),"")</f>
        <v/>
      </c>
      <c r="P22" s="3"/>
      <c r="Q22" s="4" t="str">
        <f t="shared" si="8"/>
        <v/>
      </c>
      <c r="R22" s="3"/>
      <c r="S22" s="4"/>
      <c r="T22" s="3"/>
      <c r="U22" s="4" t="str">
        <f t="shared" si="6"/>
        <v/>
      </c>
      <c r="V22" s="3"/>
      <c r="W22" s="4"/>
      <c r="X22" s="3"/>
      <c r="Y22" s="4"/>
      <c r="Z22">
        <f t="shared" si="10"/>
        <v>0</v>
      </c>
    </row>
    <row r="23" spans="1:26" x14ac:dyDescent="0.2">
      <c r="A23" s="30" t="s">
        <v>118</v>
      </c>
      <c r="B23" s="2"/>
      <c r="C23" s="3">
        <v>76</v>
      </c>
      <c r="D23" s="4">
        <f t="shared" ref="D23" si="70">C23*0.1</f>
        <v>7.6000000000000005</v>
      </c>
      <c r="E23" s="4">
        <f>ROUND(C23*'For Web site'!$C$1,0)</f>
        <v>15</v>
      </c>
      <c r="F23" s="3"/>
      <c r="G23" s="4" t="str">
        <f t="shared" ref="G23" si="71">IF(F23="Y",ROUND(E23,0),"")</f>
        <v/>
      </c>
      <c r="H23" s="23"/>
      <c r="I23" s="4"/>
      <c r="J23" s="23"/>
      <c r="K23" s="4"/>
      <c r="L23" s="4"/>
      <c r="M23" s="4"/>
      <c r="N23" s="4"/>
      <c r="O23" s="4" t="str">
        <f>IF(N23="Y",ROUND(E23,0),"")</f>
        <v/>
      </c>
      <c r="P23" s="3"/>
      <c r="Q23" s="4" t="str">
        <f t="shared" ref="Q23" si="72">IF(P23="Y",ROUND(E23,0),"")</f>
        <v/>
      </c>
      <c r="R23" s="3"/>
      <c r="S23" s="4"/>
      <c r="T23" s="3"/>
      <c r="U23" s="4" t="str">
        <f t="shared" ref="U23" si="73">IF(T23="Y",ROUND(E23,0),"")</f>
        <v/>
      </c>
      <c r="V23" s="3"/>
      <c r="W23" s="4"/>
      <c r="X23" s="3"/>
      <c r="Y23" s="4"/>
      <c r="Z23">
        <f t="shared" ref="Z23" si="74">COUNT(G23:Y23)</f>
        <v>0</v>
      </c>
    </row>
    <row r="24" spans="1:26" x14ac:dyDescent="0.2">
      <c r="A24" s="2" t="s">
        <v>10</v>
      </c>
      <c r="B24" s="2"/>
      <c r="C24" s="3">
        <v>84</v>
      </c>
      <c r="D24" s="4">
        <f t="shared" si="0"/>
        <v>8.4</v>
      </c>
      <c r="E24" s="4">
        <f>ROUND(C24*'For Web site'!$C$1,0)</f>
        <v>17</v>
      </c>
      <c r="F24" s="23"/>
      <c r="G24" s="24" t="str">
        <f t="shared" si="1"/>
        <v/>
      </c>
      <c r="H24" s="3"/>
      <c r="I24" s="4" t="str">
        <f t="shared" si="2"/>
        <v/>
      </c>
      <c r="J24" s="23"/>
      <c r="K24" s="4" t="str">
        <f t="shared" si="13"/>
        <v/>
      </c>
      <c r="L24" s="4"/>
      <c r="M24" s="4" t="str">
        <f t="shared" si="3"/>
        <v/>
      </c>
      <c r="N24" s="4"/>
      <c r="O24" s="4" t="str">
        <f t="shared" ref="O24:O98" si="75">IF(N24="Y",ROUND(E24,0),"")</f>
        <v/>
      </c>
      <c r="P24" s="3"/>
      <c r="Q24" s="4" t="str">
        <f t="shared" si="8"/>
        <v/>
      </c>
      <c r="R24" s="3"/>
      <c r="S24" s="4" t="str">
        <f t="shared" si="5"/>
        <v/>
      </c>
      <c r="T24" s="3"/>
      <c r="U24" s="4" t="str">
        <f t="shared" si="6"/>
        <v/>
      </c>
      <c r="V24" s="3"/>
      <c r="W24" s="4" t="str">
        <f t="shared" si="7"/>
        <v/>
      </c>
      <c r="X24" s="3"/>
      <c r="Y24" s="4" t="str">
        <f t="shared" si="9"/>
        <v/>
      </c>
      <c r="Z24">
        <f t="shared" si="10"/>
        <v>0</v>
      </c>
    </row>
    <row r="25" spans="1:26" x14ac:dyDescent="0.2">
      <c r="A25" s="12" t="s">
        <v>80</v>
      </c>
      <c r="B25" s="2"/>
      <c r="C25" s="3">
        <v>84</v>
      </c>
      <c r="D25" s="4">
        <f t="shared" si="0"/>
        <v>8.4</v>
      </c>
      <c r="E25" s="4">
        <f>ROUND(C25*'For Web site'!$C$1,0)</f>
        <v>17</v>
      </c>
      <c r="F25" s="3"/>
      <c r="G25" s="4" t="str">
        <f t="shared" ref="G25" si="76">IF(F25="Y",ROUND(E25,0),"")</f>
        <v/>
      </c>
      <c r="H25" s="3"/>
      <c r="I25" s="4" t="str">
        <f t="shared" ref="I25" si="77">IF(H25="Y",ROUND(E25,0),"")</f>
        <v/>
      </c>
      <c r="J25" s="23"/>
      <c r="K25" s="4" t="str">
        <f t="shared" ref="K25" si="78">IF(J25="Y",ROUND(E25,0),"")</f>
        <v/>
      </c>
      <c r="L25" s="4"/>
      <c r="M25" s="4" t="str">
        <f t="shared" si="3"/>
        <v/>
      </c>
      <c r="N25" s="4"/>
      <c r="O25" s="4" t="str">
        <f t="shared" si="75"/>
        <v/>
      </c>
      <c r="P25" s="3"/>
      <c r="Q25" s="4" t="str">
        <f t="shared" si="8"/>
        <v/>
      </c>
      <c r="R25" s="3"/>
      <c r="S25" s="4" t="str">
        <f t="shared" si="5"/>
        <v/>
      </c>
      <c r="T25" s="3"/>
      <c r="U25" s="4" t="str">
        <f t="shared" si="6"/>
        <v/>
      </c>
      <c r="V25" s="3"/>
      <c r="W25" s="4" t="str">
        <f t="shared" si="7"/>
        <v/>
      </c>
      <c r="X25" s="3"/>
      <c r="Y25" s="4" t="str">
        <f t="shared" si="9"/>
        <v/>
      </c>
      <c r="Z25">
        <f t="shared" si="10"/>
        <v>0</v>
      </c>
    </row>
    <row r="26" spans="1:26" x14ac:dyDescent="0.2">
      <c r="A26" s="9" t="s">
        <v>53</v>
      </c>
      <c r="B26" s="11" t="s">
        <v>63</v>
      </c>
      <c r="C26" s="6">
        <v>14</v>
      </c>
      <c r="D26" s="7">
        <f t="shared" si="0"/>
        <v>1.4000000000000001</v>
      </c>
      <c r="E26" s="4">
        <f>ROUND(C26*'For Web site'!$C$1,0)</f>
        <v>3</v>
      </c>
      <c r="F26" s="6"/>
      <c r="G26" s="6" t="str">
        <f t="shared" si="1"/>
        <v/>
      </c>
      <c r="H26" s="6"/>
      <c r="I26" s="6" t="str">
        <f t="shared" si="2"/>
        <v/>
      </c>
      <c r="J26" s="25"/>
      <c r="K26" s="6"/>
      <c r="L26" s="6"/>
      <c r="M26" s="6" t="str">
        <f t="shared" si="3"/>
        <v/>
      </c>
      <c r="N26" s="6"/>
      <c r="O26" s="4" t="str">
        <f t="shared" si="75"/>
        <v/>
      </c>
      <c r="P26" s="6"/>
      <c r="Q26" s="4" t="str">
        <f t="shared" si="8"/>
        <v/>
      </c>
      <c r="R26" s="6"/>
      <c r="S26" s="6"/>
      <c r="T26" s="3"/>
      <c r="U26" s="7" t="str">
        <f t="shared" si="6"/>
        <v/>
      </c>
      <c r="V26" s="6"/>
      <c r="W26" s="7" t="str">
        <f t="shared" si="7"/>
        <v/>
      </c>
      <c r="X26" s="3"/>
      <c r="Y26" s="4" t="str">
        <f t="shared" si="9"/>
        <v/>
      </c>
      <c r="Z26">
        <f t="shared" si="10"/>
        <v>0</v>
      </c>
    </row>
    <row r="27" spans="1:26" x14ac:dyDescent="0.2">
      <c r="A27" s="9" t="s">
        <v>56</v>
      </c>
      <c r="B27" s="11" t="s">
        <v>66</v>
      </c>
      <c r="C27" s="6">
        <v>18</v>
      </c>
      <c r="D27" s="7">
        <f t="shared" si="0"/>
        <v>1.8</v>
      </c>
      <c r="E27" s="4">
        <f>ROUND(C27*'For Web site'!$C$1,0)</f>
        <v>4</v>
      </c>
      <c r="F27" s="6"/>
      <c r="G27" s="6" t="str">
        <f t="shared" si="1"/>
        <v/>
      </c>
      <c r="H27" s="6"/>
      <c r="I27" s="6" t="str">
        <f t="shared" si="2"/>
        <v/>
      </c>
      <c r="J27" s="25"/>
      <c r="K27" s="6"/>
      <c r="L27" s="6"/>
      <c r="M27" s="6" t="str">
        <f t="shared" si="3"/>
        <v/>
      </c>
      <c r="N27" s="6"/>
      <c r="O27" s="4" t="str">
        <f t="shared" si="75"/>
        <v/>
      </c>
      <c r="P27" s="6"/>
      <c r="Q27" s="4" t="str">
        <f t="shared" si="8"/>
        <v/>
      </c>
      <c r="R27" s="6"/>
      <c r="S27" s="6"/>
      <c r="T27" s="3"/>
      <c r="U27" s="7" t="str">
        <f t="shared" ref="U27:U74" si="79">IF(T27="Y",ROUND(E27,0),"")</f>
        <v/>
      </c>
      <c r="V27" s="3"/>
      <c r="W27" s="7" t="str">
        <f t="shared" si="7"/>
        <v/>
      </c>
      <c r="X27" s="3"/>
      <c r="Y27" s="4" t="str">
        <f t="shared" si="9"/>
        <v/>
      </c>
      <c r="Z27">
        <f t="shared" si="10"/>
        <v>0</v>
      </c>
    </row>
    <row r="28" spans="1:26" x14ac:dyDescent="0.2">
      <c r="A28" s="5" t="s">
        <v>45</v>
      </c>
      <c r="B28" s="5"/>
      <c r="C28" s="6">
        <v>26</v>
      </c>
      <c r="D28" s="7">
        <f t="shared" si="0"/>
        <v>2.6</v>
      </c>
      <c r="E28" s="4">
        <f>ROUND(C28*'For Web site'!$C$1,0)</f>
        <v>5</v>
      </c>
      <c r="F28" s="6"/>
      <c r="G28" s="7" t="str">
        <f t="shared" si="1"/>
        <v/>
      </c>
      <c r="H28" s="6"/>
      <c r="I28" s="7" t="str">
        <f t="shared" si="2"/>
        <v/>
      </c>
      <c r="J28" s="25"/>
      <c r="K28" s="7" t="str">
        <f>IF(J28="Y",ROUND(E28,0),"")</f>
        <v/>
      </c>
      <c r="L28" s="7"/>
      <c r="M28" s="7" t="str">
        <f t="shared" si="3"/>
        <v/>
      </c>
      <c r="N28" s="7"/>
      <c r="O28" s="4" t="str">
        <f t="shared" si="75"/>
        <v/>
      </c>
      <c r="P28" s="6"/>
      <c r="Q28" s="4" t="str">
        <f t="shared" si="8"/>
        <v/>
      </c>
      <c r="R28" s="6"/>
      <c r="S28" s="7" t="str">
        <f>IF(R28="Y",ROUND(E28,0),"")</f>
        <v/>
      </c>
      <c r="T28" s="6"/>
      <c r="U28" s="7" t="str">
        <f t="shared" si="79"/>
        <v/>
      </c>
      <c r="V28" s="6"/>
      <c r="W28" s="7"/>
      <c r="X28" s="6"/>
      <c r="Y28" s="4" t="str">
        <f t="shared" si="9"/>
        <v/>
      </c>
      <c r="Z28">
        <f t="shared" si="10"/>
        <v>0</v>
      </c>
    </row>
    <row r="29" spans="1:26" x14ac:dyDescent="0.2">
      <c r="A29" s="2" t="s">
        <v>11</v>
      </c>
      <c r="B29" s="2"/>
      <c r="C29" s="3">
        <v>64</v>
      </c>
      <c r="D29" s="4">
        <f t="shared" si="0"/>
        <v>6.4</v>
      </c>
      <c r="E29" s="4">
        <f>ROUND(C29*'For Web site'!$C$1,0)</f>
        <v>13</v>
      </c>
      <c r="F29" s="3"/>
      <c r="G29" s="4" t="str">
        <f t="shared" ref="G29" si="80">IF(F29="Y",ROUND(E29,0),"")</f>
        <v/>
      </c>
      <c r="H29" s="3"/>
      <c r="I29" s="4" t="str">
        <f t="shared" ref="I29" si="81">IF(H29="Y",ROUND(E29,0),"")</f>
        <v/>
      </c>
      <c r="J29" s="23"/>
      <c r="K29" s="4" t="str">
        <f>IF(J29="Y",ROUND(E29,0),"")</f>
        <v/>
      </c>
      <c r="L29" s="4"/>
      <c r="M29" s="4" t="str">
        <f t="shared" si="3"/>
        <v/>
      </c>
      <c r="N29" s="4"/>
      <c r="O29" s="4" t="str">
        <f t="shared" si="75"/>
        <v/>
      </c>
      <c r="P29" s="3"/>
      <c r="Q29" s="4" t="str">
        <f t="shared" si="8"/>
        <v/>
      </c>
      <c r="R29" s="3"/>
      <c r="S29" s="4" t="str">
        <f>IF(R29="Y",ROUND(E29,0),"")</f>
        <v/>
      </c>
      <c r="T29" s="3"/>
      <c r="U29" s="4" t="str">
        <f t="shared" si="79"/>
        <v/>
      </c>
      <c r="V29" s="3"/>
      <c r="W29" s="4" t="str">
        <f t="shared" ref="W29:W76" si="82">IF(V29="Y",ROUND(E29,0),"")</f>
        <v/>
      </c>
      <c r="X29" s="3"/>
      <c r="Y29" s="4" t="str">
        <f t="shared" si="9"/>
        <v/>
      </c>
      <c r="Z29">
        <f t="shared" si="10"/>
        <v>0</v>
      </c>
    </row>
    <row r="30" spans="1:26" x14ac:dyDescent="0.2">
      <c r="A30" s="13" t="s">
        <v>72</v>
      </c>
      <c r="B30" s="2"/>
      <c r="C30" s="3">
        <v>64</v>
      </c>
      <c r="D30" s="4">
        <f t="shared" si="0"/>
        <v>6.4</v>
      </c>
      <c r="E30" s="4">
        <f>ROUND(C30*'For Web site'!$C$1,0)</f>
        <v>13</v>
      </c>
      <c r="F30" s="3"/>
      <c r="G30" s="4" t="str">
        <f t="shared" si="1"/>
        <v/>
      </c>
      <c r="H30" s="3"/>
      <c r="I30" s="4" t="str">
        <f t="shared" si="2"/>
        <v/>
      </c>
      <c r="J30" s="23"/>
      <c r="K30" s="4" t="str">
        <f>IF(J30="Y",ROUND(E30,0),"")</f>
        <v/>
      </c>
      <c r="L30" s="4"/>
      <c r="M30" s="4" t="str">
        <f t="shared" si="3"/>
        <v/>
      </c>
      <c r="N30" s="4"/>
      <c r="O30" s="4" t="str">
        <f t="shared" si="75"/>
        <v/>
      </c>
      <c r="P30" s="3"/>
      <c r="Q30" s="4" t="str">
        <f t="shared" si="8"/>
        <v/>
      </c>
      <c r="R30" s="3"/>
      <c r="S30" s="4" t="str">
        <f>IF(R30="Y",ROUND(E30,0),"")</f>
        <v/>
      </c>
      <c r="T30" s="3"/>
      <c r="U30" s="4" t="str">
        <f t="shared" si="79"/>
        <v/>
      </c>
      <c r="V30" s="3"/>
      <c r="W30" s="4" t="str">
        <f t="shared" si="82"/>
        <v/>
      </c>
      <c r="X30" s="3"/>
      <c r="Y30" s="4" t="str">
        <f t="shared" si="9"/>
        <v/>
      </c>
      <c r="Z30">
        <f t="shared" si="10"/>
        <v>0</v>
      </c>
    </row>
    <row r="31" spans="1:26" x14ac:dyDescent="0.2">
      <c r="A31" s="9" t="s">
        <v>57</v>
      </c>
      <c r="B31" s="11" t="s">
        <v>64</v>
      </c>
      <c r="C31" s="6">
        <v>64</v>
      </c>
      <c r="D31" s="7">
        <f t="shared" si="0"/>
        <v>6.4</v>
      </c>
      <c r="E31" s="4">
        <f>ROUND(C31*'For Web site'!$C$1,0)</f>
        <v>13</v>
      </c>
      <c r="F31" s="6"/>
      <c r="G31" s="6" t="str">
        <f t="shared" si="1"/>
        <v/>
      </c>
      <c r="H31" s="6"/>
      <c r="I31" s="6" t="str">
        <f t="shared" si="2"/>
        <v/>
      </c>
      <c r="J31" s="25"/>
      <c r="K31" s="6"/>
      <c r="L31" s="6"/>
      <c r="M31" s="6" t="str">
        <f t="shared" si="3"/>
        <v/>
      </c>
      <c r="N31" s="3"/>
      <c r="O31" s="4" t="str">
        <f t="shared" si="75"/>
        <v/>
      </c>
      <c r="P31" s="6"/>
      <c r="Q31" s="4" t="str">
        <f t="shared" si="8"/>
        <v/>
      </c>
      <c r="R31" s="6"/>
      <c r="S31" s="6"/>
      <c r="T31" s="3"/>
      <c r="U31" s="7" t="str">
        <f t="shared" si="79"/>
        <v/>
      </c>
      <c r="V31" s="3"/>
      <c r="W31" s="7" t="str">
        <f t="shared" si="82"/>
        <v/>
      </c>
      <c r="X31" s="6"/>
      <c r="Y31" s="4" t="str">
        <f t="shared" si="9"/>
        <v/>
      </c>
      <c r="Z31">
        <f t="shared" si="10"/>
        <v>0</v>
      </c>
    </row>
    <row r="32" spans="1:26" x14ac:dyDescent="0.2">
      <c r="A32" s="2" t="s">
        <v>12</v>
      </c>
      <c r="B32" s="2"/>
      <c r="C32" s="3">
        <v>128</v>
      </c>
      <c r="D32" s="4">
        <f t="shared" si="0"/>
        <v>12.8</v>
      </c>
      <c r="E32" s="4">
        <f>ROUND(C32*'For Web site'!$C$1,0)</f>
        <v>26</v>
      </c>
      <c r="F32" s="3"/>
      <c r="G32" s="4" t="str">
        <f t="shared" si="1"/>
        <v/>
      </c>
      <c r="H32" s="23"/>
      <c r="I32" s="4" t="str">
        <f t="shared" si="2"/>
        <v/>
      </c>
      <c r="J32" s="23"/>
      <c r="K32" s="4" t="str">
        <f>IF(J32="Y",ROUND(E32,0),"")</f>
        <v/>
      </c>
      <c r="L32" s="4"/>
      <c r="M32" s="4" t="str">
        <f t="shared" si="3"/>
        <v/>
      </c>
      <c r="N32" s="4"/>
      <c r="O32" s="4" t="str">
        <f t="shared" si="75"/>
        <v/>
      </c>
      <c r="P32" s="3"/>
      <c r="Q32" s="4" t="str">
        <f t="shared" si="8"/>
        <v/>
      </c>
      <c r="R32" s="3"/>
      <c r="S32" s="4" t="str">
        <f t="shared" ref="S32:S41" si="83">IF(R32="Y",ROUND(E32,0),"")</f>
        <v/>
      </c>
      <c r="T32" s="3"/>
      <c r="U32" s="4" t="str">
        <f t="shared" si="79"/>
        <v/>
      </c>
      <c r="V32" s="3"/>
      <c r="W32" s="4" t="str">
        <f t="shared" si="82"/>
        <v/>
      </c>
      <c r="X32" s="3"/>
      <c r="Y32" s="4" t="str">
        <f t="shared" si="9"/>
        <v/>
      </c>
      <c r="Z32">
        <f t="shared" si="10"/>
        <v>0</v>
      </c>
    </row>
    <row r="33" spans="1:26" x14ac:dyDescent="0.2">
      <c r="A33" s="2" t="s">
        <v>98</v>
      </c>
      <c r="B33" s="2"/>
      <c r="C33" s="23">
        <v>70</v>
      </c>
      <c r="D33" s="24">
        <f t="shared" ref="D33" si="84">C33*0.1</f>
        <v>7</v>
      </c>
      <c r="E33" s="4">
        <f>ROUND(C33*'For Web site'!$C$1,0)</f>
        <v>14</v>
      </c>
      <c r="F33" s="3"/>
      <c r="G33" s="4" t="str">
        <f t="shared" ref="G33" si="85">IF(F33="Y",ROUND(E33,0),"")</f>
        <v/>
      </c>
      <c r="H33" s="3"/>
      <c r="I33" s="4" t="str">
        <f t="shared" ref="I33" si="86">IF(H33="Y",ROUND(E33,0),"")</f>
        <v/>
      </c>
      <c r="J33" s="23"/>
      <c r="K33" s="4" t="str">
        <f>IF(J33="Y",ROUND(E33,0),"")</f>
        <v/>
      </c>
      <c r="L33" s="4"/>
      <c r="M33" s="4" t="str">
        <f t="shared" ref="M33" si="87">IF(L33="Y",ROUND(E33,0),"")</f>
        <v/>
      </c>
      <c r="N33" s="4"/>
      <c r="O33" s="4" t="str">
        <f t="shared" si="75"/>
        <v/>
      </c>
      <c r="P33" s="3"/>
      <c r="Q33" s="4" t="str">
        <f t="shared" si="8"/>
        <v/>
      </c>
      <c r="R33" s="3"/>
      <c r="S33" s="4" t="str">
        <f t="shared" ref="S33" si="88">IF(R33="Y",ROUND(E33,0),"")</f>
        <v/>
      </c>
      <c r="T33" s="3"/>
      <c r="U33" s="4" t="str">
        <f t="shared" ref="U33" si="89">IF(T33="Y",ROUND(E33,0),"")</f>
        <v/>
      </c>
      <c r="V33" s="3"/>
      <c r="W33" s="4" t="str">
        <f t="shared" ref="W33" si="90">IF(V33="Y",ROUND(E33,0),"")</f>
        <v/>
      </c>
      <c r="X33" s="3"/>
      <c r="Y33" s="4" t="str">
        <f t="shared" ref="Y33" si="91">IF(X33="Y",ROUND(E33,0),"")</f>
        <v/>
      </c>
      <c r="Z33">
        <f t="shared" ref="Z33" si="92">COUNT(G33:Y33)</f>
        <v>0</v>
      </c>
    </row>
    <row r="34" spans="1:26" x14ac:dyDescent="0.2">
      <c r="A34" s="9" t="s">
        <v>50</v>
      </c>
      <c r="B34" s="9" t="s">
        <v>61</v>
      </c>
      <c r="C34" s="6">
        <v>182</v>
      </c>
      <c r="D34" s="7">
        <f t="shared" si="0"/>
        <v>18.2</v>
      </c>
      <c r="E34" s="4">
        <f>ROUND(C34*'For Web site'!$C$1,0)</f>
        <v>36</v>
      </c>
      <c r="F34" s="6"/>
      <c r="G34" s="6" t="str">
        <f t="shared" si="1"/>
        <v/>
      </c>
      <c r="H34" s="6"/>
      <c r="I34" s="6" t="str">
        <f t="shared" si="2"/>
        <v/>
      </c>
      <c r="J34" s="25"/>
      <c r="K34" s="6"/>
      <c r="L34" s="6"/>
      <c r="M34" s="6" t="str">
        <f t="shared" si="3"/>
        <v/>
      </c>
      <c r="N34" s="6"/>
      <c r="O34" s="4" t="str">
        <f t="shared" si="75"/>
        <v/>
      </c>
      <c r="P34" s="6"/>
      <c r="Q34" s="4" t="str">
        <f t="shared" si="8"/>
        <v/>
      </c>
      <c r="R34" s="6"/>
      <c r="S34" s="7" t="str">
        <f t="shared" si="83"/>
        <v/>
      </c>
      <c r="T34" s="6"/>
      <c r="U34" s="7" t="str">
        <f t="shared" si="79"/>
        <v/>
      </c>
      <c r="V34" s="6"/>
      <c r="W34" s="7" t="str">
        <f t="shared" si="82"/>
        <v/>
      </c>
      <c r="X34" s="6"/>
      <c r="Y34" s="4" t="str">
        <f t="shared" si="9"/>
        <v/>
      </c>
      <c r="Z34">
        <f t="shared" si="10"/>
        <v>0</v>
      </c>
    </row>
    <row r="35" spans="1:26" x14ac:dyDescent="0.2">
      <c r="A35" s="9" t="s">
        <v>101</v>
      </c>
      <c r="B35" s="9"/>
      <c r="C35" s="25">
        <v>66</v>
      </c>
      <c r="D35" s="24">
        <f t="shared" si="0"/>
        <v>6.6000000000000005</v>
      </c>
      <c r="E35" s="4">
        <f>ROUND(C35*'For Web site'!$C$1,0)</f>
        <v>13</v>
      </c>
      <c r="F35" s="3"/>
      <c r="G35" s="4" t="str">
        <f t="shared" si="1"/>
        <v/>
      </c>
      <c r="H35" s="3"/>
      <c r="I35" s="4" t="str">
        <f t="shared" si="2"/>
        <v/>
      </c>
      <c r="J35" s="23"/>
      <c r="K35" s="4" t="str">
        <f t="shared" ref="K35:K42" si="93">IF(J35="Y",ROUND(E35,0),"")</f>
        <v/>
      </c>
      <c r="L35" s="4"/>
      <c r="M35" s="4" t="str">
        <f t="shared" si="3"/>
        <v/>
      </c>
      <c r="N35" s="4"/>
      <c r="O35" s="4" t="str">
        <f t="shared" si="75"/>
        <v/>
      </c>
      <c r="P35" s="3"/>
      <c r="Q35" s="4" t="str">
        <f t="shared" si="8"/>
        <v/>
      </c>
      <c r="R35" s="3"/>
      <c r="S35" s="4" t="str">
        <f t="shared" si="83"/>
        <v/>
      </c>
      <c r="T35" s="3"/>
      <c r="U35" s="4" t="str">
        <f t="shared" si="79"/>
        <v/>
      </c>
      <c r="V35" s="3"/>
      <c r="W35" s="4" t="str">
        <f t="shared" si="82"/>
        <v/>
      </c>
      <c r="X35" s="3"/>
      <c r="Y35" s="4" t="str">
        <f t="shared" si="9"/>
        <v/>
      </c>
      <c r="Z35">
        <f t="shared" si="10"/>
        <v>0</v>
      </c>
    </row>
    <row r="36" spans="1:26" x14ac:dyDescent="0.2">
      <c r="A36" s="2" t="s">
        <v>39</v>
      </c>
      <c r="B36" s="2"/>
      <c r="C36" s="23">
        <v>32</v>
      </c>
      <c r="D36" s="24">
        <f t="shared" si="0"/>
        <v>3.2</v>
      </c>
      <c r="E36" s="4">
        <f>ROUND(C36*'For Web site'!$C$1,0)</f>
        <v>6</v>
      </c>
      <c r="F36" s="3"/>
      <c r="G36" s="4" t="str">
        <f t="shared" si="1"/>
        <v/>
      </c>
      <c r="H36" s="3"/>
      <c r="I36" s="4" t="str">
        <f t="shared" si="2"/>
        <v/>
      </c>
      <c r="J36" s="23"/>
      <c r="K36" s="4" t="str">
        <f t="shared" si="93"/>
        <v/>
      </c>
      <c r="L36" s="4"/>
      <c r="M36" s="4" t="str">
        <f t="shared" si="3"/>
        <v/>
      </c>
      <c r="N36" s="4"/>
      <c r="O36" s="4" t="str">
        <f t="shared" si="75"/>
        <v/>
      </c>
      <c r="P36" s="3"/>
      <c r="Q36" s="4" t="str">
        <f t="shared" si="8"/>
        <v/>
      </c>
      <c r="R36" s="3"/>
      <c r="S36" s="4" t="str">
        <f t="shared" si="83"/>
        <v/>
      </c>
      <c r="T36" s="3"/>
      <c r="U36" s="4" t="str">
        <f t="shared" si="79"/>
        <v/>
      </c>
      <c r="V36" s="3"/>
      <c r="W36" s="4" t="str">
        <f t="shared" si="82"/>
        <v/>
      </c>
      <c r="X36" s="3"/>
      <c r="Y36" s="4" t="str">
        <f t="shared" si="9"/>
        <v/>
      </c>
      <c r="Z36">
        <f t="shared" si="10"/>
        <v>0</v>
      </c>
    </row>
    <row r="37" spans="1:26" x14ac:dyDescent="0.2">
      <c r="A37" s="2" t="s">
        <v>97</v>
      </c>
      <c r="B37" s="2"/>
      <c r="C37" s="23">
        <v>76</v>
      </c>
      <c r="D37" s="24">
        <f t="shared" si="0"/>
        <v>7.6000000000000005</v>
      </c>
      <c r="E37" s="4">
        <f>ROUND(C37*'For Web site'!$C$1,0)</f>
        <v>15</v>
      </c>
      <c r="F37" s="3"/>
      <c r="G37" s="4" t="str">
        <f t="shared" si="1"/>
        <v/>
      </c>
      <c r="H37" s="3"/>
      <c r="I37" s="4" t="str">
        <f t="shared" si="2"/>
        <v/>
      </c>
      <c r="J37" s="23"/>
      <c r="K37" s="4" t="str">
        <f t="shared" si="93"/>
        <v/>
      </c>
      <c r="L37" s="4"/>
      <c r="M37" s="4" t="str">
        <f t="shared" si="3"/>
        <v/>
      </c>
      <c r="N37" s="4"/>
      <c r="O37" s="4" t="str">
        <f t="shared" si="75"/>
        <v/>
      </c>
      <c r="P37" s="3"/>
      <c r="Q37" s="4" t="str">
        <f t="shared" si="8"/>
        <v/>
      </c>
      <c r="R37" s="3"/>
      <c r="S37" s="4" t="str">
        <f t="shared" si="83"/>
        <v/>
      </c>
      <c r="T37" s="3"/>
      <c r="U37" s="4" t="str">
        <f t="shared" si="79"/>
        <v/>
      </c>
      <c r="V37" s="3"/>
      <c r="W37" s="4" t="str">
        <f t="shared" si="82"/>
        <v/>
      </c>
      <c r="X37" s="3"/>
      <c r="Y37" s="4" t="str">
        <f t="shared" si="9"/>
        <v/>
      </c>
      <c r="Z37">
        <f t="shared" si="10"/>
        <v>0</v>
      </c>
    </row>
    <row r="38" spans="1:26" x14ac:dyDescent="0.2">
      <c r="A38" s="2" t="s">
        <v>13</v>
      </c>
      <c r="B38" s="2"/>
      <c r="C38" s="23">
        <v>156</v>
      </c>
      <c r="D38" s="24">
        <f t="shared" si="0"/>
        <v>15.600000000000001</v>
      </c>
      <c r="E38" s="4">
        <f>ROUND(C38*'For Web site'!$C$1,0)</f>
        <v>31</v>
      </c>
      <c r="F38" s="3"/>
      <c r="G38" s="4" t="str">
        <f t="shared" si="1"/>
        <v/>
      </c>
      <c r="H38" s="3"/>
      <c r="I38" s="4" t="str">
        <f t="shared" si="2"/>
        <v/>
      </c>
      <c r="J38" s="23"/>
      <c r="K38" s="4" t="str">
        <f t="shared" si="93"/>
        <v/>
      </c>
      <c r="L38" s="4"/>
      <c r="M38" s="4" t="str">
        <f t="shared" si="3"/>
        <v/>
      </c>
      <c r="N38" s="4"/>
      <c r="O38" s="4" t="str">
        <f t="shared" si="75"/>
        <v/>
      </c>
      <c r="P38" s="3"/>
      <c r="Q38" s="4" t="str">
        <f t="shared" si="8"/>
        <v/>
      </c>
      <c r="R38" s="3"/>
      <c r="S38" s="4" t="str">
        <f t="shared" si="83"/>
        <v/>
      </c>
      <c r="T38" s="3"/>
      <c r="U38" s="4" t="str">
        <f t="shared" si="79"/>
        <v/>
      </c>
      <c r="V38" s="3"/>
      <c r="W38" s="4" t="str">
        <f t="shared" si="82"/>
        <v/>
      </c>
      <c r="X38" s="3"/>
      <c r="Y38" s="4" t="str">
        <f t="shared" si="9"/>
        <v/>
      </c>
      <c r="Z38">
        <f t="shared" si="10"/>
        <v>0</v>
      </c>
    </row>
    <row r="39" spans="1:26" x14ac:dyDescent="0.2">
      <c r="A39" s="2" t="s">
        <v>14</v>
      </c>
      <c r="B39" s="2"/>
      <c r="C39" s="23">
        <v>36</v>
      </c>
      <c r="D39" s="24">
        <f t="shared" si="0"/>
        <v>3.6</v>
      </c>
      <c r="E39" s="4">
        <f>ROUND(C39*'For Web site'!$C$1,0)</f>
        <v>7</v>
      </c>
      <c r="F39" s="23"/>
      <c r="G39" s="24" t="str">
        <f t="shared" si="1"/>
        <v/>
      </c>
      <c r="H39" s="23"/>
      <c r="I39" s="4" t="str">
        <f t="shared" si="2"/>
        <v/>
      </c>
      <c r="J39" s="23"/>
      <c r="K39" s="4" t="str">
        <f t="shared" si="93"/>
        <v/>
      </c>
      <c r="L39" s="4"/>
      <c r="M39" s="4" t="str">
        <f t="shared" si="3"/>
        <v/>
      </c>
      <c r="N39" s="4"/>
      <c r="O39" s="4" t="str">
        <f t="shared" si="75"/>
        <v/>
      </c>
      <c r="P39" s="3"/>
      <c r="Q39" s="4" t="str">
        <f t="shared" si="8"/>
        <v/>
      </c>
      <c r="R39" s="3"/>
      <c r="S39" s="4" t="str">
        <f t="shared" si="83"/>
        <v/>
      </c>
      <c r="T39" s="3"/>
      <c r="U39" s="4" t="str">
        <f t="shared" si="79"/>
        <v/>
      </c>
      <c r="V39" s="3"/>
      <c r="W39" s="4" t="str">
        <f t="shared" si="82"/>
        <v/>
      </c>
      <c r="X39" s="3"/>
      <c r="Y39" s="4" t="str">
        <f t="shared" si="9"/>
        <v/>
      </c>
      <c r="Z39">
        <f t="shared" si="10"/>
        <v>0</v>
      </c>
    </row>
    <row r="40" spans="1:26" x14ac:dyDescent="0.2">
      <c r="A40" s="2" t="s">
        <v>86</v>
      </c>
      <c r="B40" s="2"/>
      <c r="C40" s="3">
        <v>36</v>
      </c>
      <c r="D40" s="4">
        <f t="shared" si="0"/>
        <v>3.6</v>
      </c>
      <c r="E40" s="4">
        <f>ROUND(C40*'For Web site'!$C$1,0)</f>
        <v>7</v>
      </c>
      <c r="F40" s="3"/>
      <c r="G40" s="4" t="str">
        <f t="shared" ref="G40" si="94">IF(F40="Y",ROUND(E40,0),"")</f>
        <v/>
      </c>
      <c r="H40" s="3"/>
      <c r="I40" s="4" t="str">
        <f t="shared" ref="I40" si="95">IF(H40="Y",ROUND(E40,0),"")</f>
        <v/>
      </c>
      <c r="J40" s="23"/>
      <c r="K40" s="4" t="str">
        <f t="shared" si="93"/>
        <v/>
      </c>
      <c r="L40" s="4"/>
      <c r="M40" s="4" t="str">
        <f t="shared" si="3"/>
        <v/>
      </c>
      <c r="N40" s="4"/>
      <c r="O40" s="4" t="str">
        <f t="shared" si="75"/>
        <v/>
      </c>
      <c r="P40" s="3"/>
      <c r="Q40" s="4" t="str">
        <f t="shared" si="8"/>
        <v/>
      </c>
      <c r="R40" s="3"/>
      <c r="S40" s="4" t="str">
        <f t="shared" si="83"/>
        <v/>
      </c>
      <c r="T40" s="3"/>
      <c r="U40" s="4" t="str">
        <f t="shared" si="79"/>
        <v/>
      </c>
      <c r="V40" s="3"/>
      <c r="W40" s="4" t="str">
        <f t="shared" si="82"/>
        <v/>
      </c>
      <c r="X40" s="3"/>
      <c r="Y40" s="4" t="str">
        <f t="shared" si="9"/>
        <v/>
      </c>
      <c r="Z40">
        <f t="shared" si="10"/>
        <v>0</v>
      </c>
    </row>
    <row r="41" spans="1:26" x14ac:dyDescent="0.2">
      <c r="A41" s="2" t="s">
        <v>15</v>
      </c>
      <c r="B41" s="2"/>
      <c r="C41" s="23">
        <v>60</v>
      </c>
      <c r="D41" s="24">
        <f t="shared" si="0"/>
        <v>6</v>
      </c>
      <c r="E41" s="4">
        <f>ROUND(C41*'For Web site'!$C$1,0)</f>
        <v>12</v>
      </c>
      <c r="F41" s="3"/>
      <c r="G41" s="4" t="str">
        <f t="shared" si="1"/>
        <v/>
      </c>
      <c r="H41" s="23"/>
      <c r="I41" s="4" t="str">
        <f t="shared" si="2"/>
        <v/>
      </c>
      <c r="J41" s="23"/>
      <c r="K41" s="4" t="str">
        <f t="shared" si="93"/>
        <v/>
      </c>
      <c r="L41" s="4"/>
      <c r="M41" s="4" t="str">
        <f t="shared" si="3"/>
        <v/>
      </c>
      <c r="N41" s="4"/>
      <c r="O41" s="4" t="str">
        <f t="shared" si="75"/>
        <v/>
      </c>
      <c r="P41" s="3"/>
      <c r="Q41" s="4" t="str">
        <f t="shared" si="8"/>
        <v/>
      </c>
      <c r="R41" s="3"/>
      <c r="S41" s="4" t="str">
        <f t="shared" si="83"/>
        <v/>
      </c>
      <c r="T41" s="3"/>
      <c r="U41" s="4" t="str">
        <f t="shared" si="79"/>
        <v/>
      </c>
      <c r="V41" s="3"/>
      <c r="W41" s="4" t="str">
        <f t="shared" si="82"/>
        <v/>
      </c>
      <c r="X41" s="3"/>
      <c r="Y41" s="4" t="str">
        <f t="shared" si="9"/>
        <v/>
      </c>
      <c r="Z41">
        <f t="shared" si="10"/>
        <v>0</v>
      </c>
    </row>
    <row r="42" spans="1:26" x14ac:dyDescent="0.2">
      <c r="A42" s="2" t="s">
        <v>103</v>
      </c>
      <c r="B42" s="2"/>
      <c r="C42" s="23">
        <v>60</v>
      </c>
      <c r="D42" s="24">
        <f t="shared" ref="D42" si="96">C42*0.1</f>
        <v>6</v>
      </c>
      <c r="E42" s="4">
        <f>ROUND(C42*'For Web site'!$C$1,0)</f>
        <v>12</v>
      </c>
      <c r="F42" s="3"/>
      <c r="G42" s="4" t="str">
        <f t="shared" ref="G42" si="97">IF(F42="Y",ROUND(E42,0),"")</f>
        <v/>
      </c>
      <c r="H42" s="3"/>
      <c r="I42" s="4" t="str">
        <f t="shared" ref="I42" si="98">IF(H42="Y",ROUND(E42,0),"")</f>
        <v/>
      </c>
      <c r="J42" s="23"/>
      <c r="K42" s="4" t="str">
        <f t="shared" si="93"/>
        <v/>
      </c>
      <c r="L42" s="4"/>
      <c r="M42" s="4" t="str">
        <f t="shared" ref="M42" si="99">IF(L42="Y",ROUND(E42,0),"")</f>
        <v/>
      </c>
      <c r="N42" s="4"/>
      <c r="O42" s="4" t="str">
        <f t="shared" si="75"/>
        <v/>
      </c>
      <c r="P42" s="3"/>
      <c r="Q42" s="4" t="str">
        <f t="shared" si="8"/>
        <v/>
      </c>
      <c r="R42" s="3"/>
      <c r="S42" s="4" t="str">
        <f t="shared" ref="S42" si="100">IF(R42="Y",ROUND(E42,0),"")</f>
        <v/>
      </c>
      <c r="T42" s="3"/>
      <c r="U42" s="4" t="str">
        <f t="shared" ref="U42" si="101">IF(T42="Y",ROUND(E42,0),"")</f>
        <v/>
      </c>
      <c r="V42" s="3"/>
      <c r="W42" s="4" t="str">
        <f t="shared" ref="W42" si="102">IF(V42="Y",ROUND(E42,0),"")</f>
        <v/>
      </c>
      <c r="X42" s="3"/>
      <c r="Y42" s="4" t="str">
        <f t="shared" ref="Y42" si="103">IF(X42="Y",ROUND(E42,0),"")</f>
        <v/>
      </c>
      <c r="Z42">
        <f t="shared" ref="Z42" si="104">COUNT(G42:Y42)</f>
        <v>0</v>
      </c>
    </row>
    <row r="43" spans="1:26" x14ac:dyDescent="0.2">
      <c r="A43" s="9" t="s">
        <v>52</v>
      </c>
      <c r="B43" s="11" t="s">
        <v>63</v>
      </c>
      <c r="C43" s="25">
        <v>14</v>
      </c>
      <c r="D43" s="26">
        <f t="shared" si="0"/>
        <v>1.4000000000000001</v>
      </c>
      <c r="E43" s="4">
        <f>ROUND(C43*'For Web site'!$C$1,0)</f>
        <v>3</v>
      </c>
      <c r="F43" s="6"/>
      <c r="G43" s="6" t="str">
        <f t="shared" si="1"/>
        <v/>
      </c>
      <c r="H43" s="6"/>
      <c r="I43" s="6" t="str">
        <f t="shared" si="2"/>
        <v/>
      </c>
      <c r="J43" s="25"/>
      <c r="K43" s="6"/>
      <c r="L43" s="6"/>
      <c r="M43" s="6" t="str">
        <f t="shared" si="3"/>
        <v/>
      </c>
      <c r="N43" s="6"/>
      <c r="O43" s="4" t="str">
        <f t="shared" si="75"/>
        <v/>
      </c>
      <c r="P43" s="6"/>
      <c r="Q43" s="4" t="str">
        <f t="shared" si="8"/>
        <v/>
      </c>
      <c r="R43" s="6"/>
      <c r="S43" s="6"/>
      <c r="T43" s="3"/>
      <c r="U43" s="7" t="str">
        <f t="shared" si="79"/>
        <v/>
      </c>
      <c r="V43" s="6"/>
      <c r="W43" s="7" t="str">
        <f t="shared" si="82"/>
        <v/>
      </c>
      <c r="X43" s="6"/>
      <c r="Y43" s="4" t="str">
        <f t="shared" si="9"/>
        <v/>
      </c>
      <c r="Z43">
        <f t="shared" si="10"/>
        <v>0</v>
      </c>
    </row>
    <row r="44" spans="1:26" x14ac:dyDescent="0.2">
      <c r="A44" s="9" t="s">
        <v>51</v>
      </c>
      <c r="B44" s="11" t="s">
        <v>62</v>
      </c>
      <c r="C44" s="25">
        <v>40</v>
      </c>
      <c r="D44" s="26">
        <f t="shared" si="0"/>
        <v>4</v>
      </c>
      <c r="E44" s="4">
        <f>ROUND(C44*'For Web site'!$C$1,0)</f>
        <v>8</v>
      </c>
      <c r="F44" s="6"/>
      <c r="G44" s="6" t="str">
        <f t="shared" si="1"/>
        <v/>
      </c>
      <c r="H44" s="6"/>
      <c r="I44" s="6" t="str">
        <f t="shared" si="2"/>
        <v/>
      </c>
      <c r="J44" s="25"/>
      <c r="K44" s="6"/>
      <c r="L44" s="6"/>
      <c r="M44" s="6" t="str">
        <f t="shared" si="3"/>
        <v/>
      </c>
      <c r="N44" s="6"/>
      <c r="O44" s="4" t="str">
        <f t="shared" si="75"/>
        <v/>
      </c>
      <c r="P44" s="6"/>
      <c r="Q44" s="4" t="str">
        <f t="shared" si="8"/>
        <v/>
      </c>
      <c r="R44" s="6"/>
      <c r="S44" s="6"/>
      <c r="T44" s="3"/>
      <c r="U44" s="7" t="str">
        <f t="shared" si="79"/>
        <v/>
      </c>
      <c r="V44" s="6"/>
      <c r="W44" s="7" t="str">
        <f t="shared" si="82"/>
        <v/>
      </c>
      <c r="X44" s="6"/>
      <c r="Y44" s="4" t="str">
        <f t="shared" si="9"/>
        <v/>
      </c>
      <c r="Z44">
        <f t="shared" si="10"/>
        <v>0</v>
      </c>
    </row>
    <row r="45" spans="1:26" x14ac:dyDescent="0.2">
      <c r="A45" s="14" t="s">
        <v>81</v>
      </c>
      <c r="B45" s="11" t="s">
        <v>62</v>
      </c>
      <c r="C45" s="6">
        <v>40</v>
      </c>
      <c r="D45" s="7">
        <f t="shared" si="0"/>
        <v>4</v>
      </c>
      <c r="E45" s="4">
        <f>ROUND(C45*'For Web site'!$C$1,0)</f>
        <v>8</v>
      </c>
      <c r="F45" s="6"/>
      <c r="G45" s="6" t="str">
        <f t="shared" ref="G45:G46" si="105">IF(F45="Y",ROUND(E45,0),"")</f>
        <v/>
      </c>
      <c r="H45" s="6"/>
      <c r="I45" s="6" t="str">
        <f t="shared" ref="I45:I46" si="106">IF(H45="Y",ROUND(E45,0),"")</f>
        <v/>
      </c>
      <c r="J45" s="25"/>
      <c r="K45" s="6"/>
      <c r="L45" s="6"/>
      <c r="M45" s="6" t="str">
        <f t="shared" ref="M45:M95" si="107">IF(L45="Y",ROUND(E45,0),"")</f>
        <v/>
      </c>
      <c r="N45" s="6"/>
      <c r="O45" s="4" t="str">
        <f t="shared" si="75"/>
        <v/>
      </c>
      <c r="P45" s="6"/>
      <c r="Q45" s="4" t="str">
        <f t="shared" si="8"/>
        <v/>
      </c>
      <c r="R45" s="6"/>
      <c r="S45" s="6"/>
      <c r="T45" s="6"/>
      <c r="U45" s="7" t="str">
        <f t="shared" si="79"/>
        <v/>
      </c>
      <c r="V45" s="6"/>
      <c r="W45" s="7" t="str">
        <f t="shared" si="82"/>
        <v/>
      </c>
      <c r="X45" s="6"/>
      <c r="Y45" s="4" t="str">
        <f t="shared" si="9"/>
        <v/>
      </c>
      <c r="Z45">
        <f t="shared" si="10"/>
        <v>0</v>
      </c>
    </row>
    <row r="46" spans="1:26" x14ac:dyDescent="0.2">
      <c r="A46" s="2" t="s">
        <v>125</v>
      </c>
      <c r="B46" s="2"/>
      <c r="C46" s="23">
        <v>15</v>
      </c>
      <c r="D46" s="24">
        <f t="shared" ref="D46" si="108">C46*0.1</f>
        <v>1.5</v>
      </c>
      <c r="E46" s="4">
        <f>ROUND(C46*'For Web site'!$C$1,0)</f>
        <v>3</v>
      </c>
      <c r="F46" s="3"/>
      <c r="G46" s="4" t="str">
        <f t="shared" si="105"/>
        <v/>
      </c>
      <c r="H46" s="23"/>
      <c r="I46" s="4" t="str">
        <f t="shared" si="106"/>
        <v/>
      </c>
      <c r="J46" s="23"/>
      <c r="K46" s="4" t="str">
        <f t="shared" ref="K46" si="109">IF(J46="Y",ROUND(E46,0),"")</f>
        <v/>
      </c>
      <c r="L46" s="4"/>
      <c r="M46" s="4" t="str">
        <f t="shared" ref="M46" si="110">IF(L46="Y",ROUND(E46,0),"")</f>
        <v/>
      </c>
      <c r="N46" s="4"/>
      <c r="O46" s="4" t="str">
        <f t="shared" ref="O46" si="111">IF(N46="Y",ROUND(E46,0),"")</f>
        <v/>
      </c>
      <c r="P46" s="3"/>
      <c r="Q46" s="4" t="str">
        <f t="shared" ref="Q46" si="112">IF(P46="Y",ROUND(E46,0),"")</f>
        <v/>
      </c>
      <c r="R46" s="3"/>
      <c r="S46" s="4" t="str">
        <f t="shared" ref="S46" si="113">IF(R46="Y",ROUND(E46,0),"")</f>
        <v/>
      </c>
      <c r="T46" s="3"/>
      <c r="U46" s="4" t="str">
        <f t="shared" ref="U46" si="114">IF(T46="Y",ROUND(E46,0),"")</f>
        <v/>
      </c>
      <c r="V46" s="3"/>
      <c r="W46" s="4" t="str">
        <f t="shared" ref="W46" si="115">IF(V46="Y",ROUND(E46,0),"")</f>
        <v/>
      </c>
      <c r="X46" s="3"/>
      <c r="Y46" s="4" t="str">
        <f t="shared" ref="Y46" si="116">IF(X46="Y",ROUND(E46,0),"")</f>
        <v/>
      </c>
      <c r="Z46">
        <f t="shared" ref="Z46" si="117">COUNT(G46:Y46)</f>
        <v>0</v>
      </c>
    </row>
    <row r="47" spans="1:26" x14ac:dyDescent="0.2">
      <c r="A47" s="2" t="s">
        <v>77</v>
      </c>
      <c r="B47" s="2"/>
      <c r="C47" s="23">
        <v>24</v>
      </c>
      <c r="D47" s="24">
        <f t="shared" si="0"/>
        <v>2.4000000000000004</v>
      </c>
      <c r="E47" s="4">
        <f>ROUND(C47*'For Web site'!$C$1,0)</f>
        <v>5</v>
      </c>
      <c r="F47" s="3"/>
      <c r="G47" s="4" t="str">
        <f t="shared" si="1"/>
        <v/>
      </c>
      <c r="H47" s="23"/>
      <c r="I47" s="4" t="str">
        <f t="shared" si="2"/>
        <v/>
      </c>
      <c r="J47" s="23"/>
      <c r="K47" s="4" t="str">
        <f t="shared" ref="K47:K66" si="118">IF(J47="Y",ROUND(E47,0),"")</f>
        <v/>
      </c>
      <c r="L47" s="4"/>
      <c r="M47" s="4" t="str">
        <f t="shared" si="107"/>
        <v/>
      </c>
      <c r="N47" s="4"/>
      <c r="O47" s="4" t="str">
        <f t="shared" si="75"/>
        <v/>
      </c>
      <c r="P47" s="3"/>
      <c r="Q47" s="4" t="str">
        <f t="shared" si="8"/>
        <v/>
      </c>
      <c r="R47" s="3"/>
      <c r="S47" s="4" t="str">
        <f t="shared" ref="S47:S74" si="119">IF(R47="Y",ROUND(E47,0),"")</f>
        <v/>
      </c>
      <c r="T47" s="3"/>
      <c r="U47" s="4" t="str">
        <f t="shared" si="79"/>
        <v/>
      </c>
      <c r="V47" s="3"/>
      <c r="W47" s="4" t="str">
        <f t="shared" si="82"/>
        <v/>
      </c>
      <c r="X47" s="3"/>
      <c r="Y47" s="4" t="str">
        <f t="shared" si="9"/>
        <v/>
      </c>
      <c r="Z47">
        <f t="shared" si="10"/>
        <v>0</v>
      </c>
    </row>
    <row r="48" spans="1:26" x14ac:dyDescent="0.2">
      <c r="A48" s="13" t="s">
        <v>78</v>
      </c>
      <c r="B48" s="2"/>
      <c r="C48" s="3">
        <v>24</v>
      </c>
      <c r="D48" s="4">
        <f t="shared" si="0"/>
        <v>2.4000000000000004</v>
      </c>
      <c r="E48" s="4">
        <f>ROUND(C48*'For Web site'!$C$1,0)</f>
        <v>5</v>
      </c>
      <c r="F48" s="3"/>
      <c r="G48" s="4" t="str">
        <f t="shared" ref="G48" si="120">IF(F48="Y",ROUND(E48,0),"")</f>
        <v/>
      </c>
      <c r="H48" s="3"/>
      <c r="I48" s="4" t="str">
        <f t="shared" ref="I48" si="121">IF(H48="Y",ROUND(E48,0),"")</f>
        <v/>
      </c>
      <c r="J48" s="23"/>
      <c r="K48" s="4" t="str">
        <f t="shared" ref="K48" si="122">IF(J48="Y",ROUND(E48,0),"")</f>
        <v/>
      </c>
      <c r="L48" s="4"/>
      <c r="M48" s="4" t="str">
        <f t="shared" si="107"/>
        <v/>
      </c>
      <c r="N48" s="4"/>
      <c r="O48" s="4" t="str">
        <f t="shared" si="75"/>
        <v/>
      </c>
      <c r="P48" s="3"/>
      <c r="Q48" s="4" t="str">
        <f t="shared" si="8"/>
        <v/>
      </c>
      <c r="R48" s="3"/>
      <c r="S48" s="4" t="str">
        <f t="shared" si="119"/>
        <v/>
      </c>
      <c r="T48" s="3"/>
      <c r="U48" s="4" t="str">
        <f t="shared" si="79"/>
        <v/>
      </c>
      <c r="V48" s="3"/>
      <c r="W48" s="4" t="str">
        <f t="shared" si="82"/>
        <v/>
      </c>
      <c r="X48" s="3"/>
      <c r="Y48" s="4" t="str">
        <f t="shared" si="9"/>
        <v/>
      </c>
      <c r="Z48">
        <f t="shared" si="10"/>
        <v>0</v>
      </c>
    </row>
    <row r="49" spans="1:26" x14ac:dyDescent="0.2">
      <c r="A49" s="2" t="s">
        <v>16</v>
      </c>
      <c r="B49" s="2"/>
      <c r="C49" s="23">
        <v>126</v>
      </c>
      <c r="D49" s="24">
        <f t="shared" si="0"/>
        <v>12.600000000000001</v>
      </c>
      <c r="E49" s="4">
        <f>ROUND(C49*'For Web site'!$C$1,0)</f>
        <v>25</v>
      </c>
      <c r="F49" s="23"/>
      <c r="G49" s="24" t="str">
        <f t="shared" si="1"/>
        <v/>
      </c>
      <c r="H49" s="3"/>
      <c r="I49" s="4" t="str">
        <f t="shared" si="2"/>
        <v/>
      </c>
      <c r="J49" s="23"/>
      <c r="K49" s="4" t="str">
        <f t="shared" si="118"/>
        <v/>
      </c>
      <c r="L49" s="4"/>
      <c r="M49" s="4" t="str">
        <f t="shared" si="107"/>
        <v/>
      </c>
      <c r="N49" s="4"/>
      <c r="O49" s="4" t="str">
        <f t="shared" si="75"/>
        <v/>
      </c>
      <c r="P49" s="3"/>
      <c r="Q49" s="4" t="str">
        <f t="shared" si="8"/>
        <v/>
      </c>
      <c r="R49" s="3"/>
      <c r="S49" s="4" t="str">
        <f t="shared" si="119"/>
        <v/>
      </c>
      <c r="T49" s="3"/>
      <c r="U49" s="4" t="str">
        <f t="shared" si="79"/>
        <v/>
      </c>
      <c r="V49" s="3"/>
      <c r="W49" s="4" t="str">
        <f t="shared" si="82"/>
        <v/>
      </c>
      <c r="X49" s="3"/>
      <c r="Y49" s="4" t="str">
        <f t="shared" si="9"/>
        <v/>
      </c>
      <c r="Z49">
        <f t="shared" si="10"/>
        <v>0</v>
      </c>
    </row>
    <row r="50" spans="1:26" x14ac:dyDescent="0.2">
      <c r="A50" s="2" t="s">
        <v>121</v>
      </c>
      <c r="B50" s="2"/>
      <c r="C50" s="23">
        <v>128</v>
      </c>
      <c r="D50" s="24">
        <f t="shared" si="0"/>
        <v>12.8</v>
      </c>
      <c r="E50" s="4">
        <f>ROUND(C50*'For Web site'!$C$1,0)</f>
        <v>26</v>
      </c>
      <c r="F50" s="23"/>
      <c r="G50" s="24"/>
      <c r="H50" s="3"/>
      <c r="I50" s="4" t="str">
        <f t="shared" si="2"/>
        <v/>
      </c>
      <c r="J50" s="23"/>
      <c r="K50" s="4"/>
      <c r="L50" s="4"/>
      <c r="M50" s="4" t="str">
        <f t="shared" si="107"/>
        <v/>
      </c>
      <c r="N50" s="4"/>
      <c r="O50" s="4" t="str">
        <f t="shared" si="75"/>
        <v/>
      </c>
      <c r="P50" s="3"/>
      <c r="Q50" s="4" t="str">
        <f t="shared" si="8"/>
        <v/>
      </c>
      <c r="R50" s="3"/>
      <c r="S50" s="4"/>
      <c r="T50" s="3"/>
      <c r="U50" s="4" t="str">
        <f t="shared" si="79"/>
        <v/>
      </c>
      <c r="V50" s="3"/>
      <c r="W50" s="4" t="str">
        <f t="shared" si="82"/>
        <v/>
      </c>
      <c r="X50" s="3"/>
      <c r="Y50" s="4" t="str">
        <f t="shared" si="9"/>
        <v/>
      </c>
      <c r="Z50">
        <f t="shared" si="10"/>
        <v>0</v>
      </c>
    </row>
    <row r="51" spans="1:26" x14ac:dyDescent="0.2">
      <c r="A51" s="2" t="s">
        <v>17</v>
      </c>
      <c r="B51" s="2"/>
      <c r="C51" s="3">
        <v>38</v>
      </c>
      <c r="D51" s="4">
        <f t="shared" si="0"/>
        <v>3.8000000000000003</v>
      </c>
      <c r="E51" s="4">
        <f>ROUND(C51*'For Web site'!$C$1,0)</f>
        <v>8</v>
      </c>
      <c r="F51" s="3"/>
      <c r="G51" s="4" t="str">
        <f t="shared" si="1"/>
        <v/>
      </c>
      <c r="H51" s="3"/>
      <c r="I51" s="4" t="str">
        <f t="shared" si="2"/>
        <v/>
      </c>
      <c r="J51" s="23"/>
      <c r="K51" s="4" t="str">
        <f t="shared" si="118"/>
        <v/>
      </c>
      <c r="L51" s="4"/>
      <c r="M51" s="4" t="str">
        <f t="shared" si="107"/>
        <v/>
      </c>
      <c r="N51" s="4"/>
      <c r="O51" s="4" t="str">
        <f t="shared" si="75"/>
        <v/>
      </c>
      <c r="P51" s="3"/>
      <c r="Q51" s="4" t="str">
        <f t="shared" si="8"/>
        <v/>
      </c>
      <c r="R51" s="3"/>
      <c r="S51" s="4" t="str">
        <f t="shared" si="119"/>
        <v/>
      </c>
      <c r="T51" s="3"/>
      <c r="U51" s="4" t="str">
        <f t="shared" si="79"/>
        <v/>
      </c>
      <c r="V51" s="3"/>
      <c r="W51" s="4" t="str">
        <f t="shared" si="82"/>
        <v/>
      </c>
      <c r="X51" s="3"/>
      <c r="Y51" s="4" t="str">
        <f t="shared" si="9"/>
        <v/>
      </c>
      <c r="Z51">
        <f t="shared" si="10"/>
        <v>0</v>
      </c>
    </row>
    <row r="52" spans="1:26" x14ac:dyDescent="0.2">
      <c r="A52" s="2" t="s">
        <v>18</v>
      </c>
      <c r="B52" s="2"/>
      <c r="C52" s="23">
        <v>122</v>
      </c>
      <c r="D52" s="24">
        <f t="shared" si="0"/>
        <v>12.200000000000001</v>
      </c>
      <c r="E52" s="4">
        <f>ROUND(C52*'For Web site'!$C$1,0)</f>
        <v>24</v>
      </c>
      <c r="F52" s="23"/>
      <c r="G52" s="24" t="str">
        <f t="shared" si="1"/>
        <v/>
      </c>
      <c r="H52" s="3"/>
      <c r="I52" s="4" t="str">
        <f t="shared" si="2"/>
        <v/>
      </c>
      <c r="J52" s="23"/>
      <c r="K52" s="4" t="str">
        <f t="shared" si="118"/>
        <v/>
      </c>
      <c r="L52" s="4"/>
      <c r="M52" s="4" t="str">
        <f t="shared" si="107"/>
        <v/>
      </c>
      <c r="N52" s="4"/>
      <c r="O52" s="4" t="str">
        <f t="shared" si="75"/>
        <v/>
      </c>
      <c r="P52" s="3"/>
      <c r="Q52" s="4" t="str">
        <f t="shared" si="8"/>
        <v/>
      </c>
      <c r="R52" s="3"/>
      <c r="S52" s="4" t="str">
        <f t="shared" si="119"/>
        <v/>
      </c>
      <c r="T52" s="3"/>
      <c r="U52" s="4" t="str">
        <f t="shared" si="79"/>
        <v/>
      </c>
      <c r="V52" s="3"/>
      <c r="W52" s="4" t="str">
        <f t="shared" si="82"/>
        <v/>
      </c>
      <c r="X52" s="3"/>
      <c r="Y52" s="4" t="str">
        <f t="shared" si="9"/>
        <v/>
      </c>
      <c r="Z52">
        <f t="shared" si="10"/>
        <v>0</v>
      </c>
    </row>
    <row r="53" spans="1:26" x14ac:dyDescent="0.2">
      <c r="A53" s="13" t="s">
        <v>89</v>
      </c>
      <c r="B53" s="2"/>
      <c r="C53" s="3">
        <v>122</v>
      </c>
      <c r="D53" s="4">
        <f t="shared" ref="D53" si="123">C53*0.1</f>
        <v>12.200000000000001</v>
      </c>
      <c r="E53" s="4">
        <f>ROUND(C53*'For Web site'!$C$1,0)</f>
        <v>24</v>
      </c>
      <c r="F53" s="3"/>
      <c r="G53" s="4" t="str">
        <f t="shared" ref="G53" si="124">IF(F53="Y",ROUND(E53,0),"")</f>
        <v/>
      </c>
      <c r="H53" s="3"/>
      <c r="I53" s="4" t="str">
        <f t="shared" ref="I53" si="125">IF(H53="Y",ROUND(E53,0),"")</f>
        <v/>
      </c>
      <c r="J53" s="23"/>
      <c r="K53" s="4" t="str">
        <f t="shared" ref="K53" si="126">IF(J53="Y",ROUND(E53,0),"")</f>
        <v/>
      </c>
      <c r="L53" s="4"/>
      <c r="M53" s="4" t="str">
        <f t="shared" ref="M53" si="127">IF(L53="Y",ROUND(E53,0),"")</f>
        <v/>
      </c>
      <c r="N53" s="4"/>
      <c r="O53" s="4" t="str">
        <f t="shared" si="75"/>
        <v/>
      </c>
      <c r="P53" s="3"/>
      <c r="Q53" s="4" t="str">
        <f t="shared" si="8"/>
        <v/>
      </c>
      <c r="R53" s="3"/>
      <c r="S53" s="4" t="str">
        <f t="shared" ref="S53" si="128">IF(R53="Y",ROUND(E53,0),"")</f>
        <v/>
      </c>
      <c r="T53" s="3"/>
      <c r="U53" s="4" t="str">
        <f t="shared" ref="U53" si="129">IF(T53="Y",ROUND(E53,0),"")</f>
        <v/>
      </c>
      <c r="V53" s="3"/>
      <c r="W53" s="4" t="str">
        <f t="shared" ref="W53" si="130">IF(V53="Y",ROUND(E53,0),"")</f>
        <v/>
      </c>
      <c r="X53" s="3"/>
      <c r="Y53" s="4" t="str">
        <f t="shared" si="9"/>
        <v/>
      </c>
      <c r="Z53">
        <f t="shared" si="10"/>
        <v>0</v>
      </c>
    </row>
    <row r="54" spans="1:26" x14ac:dyDescent="0.2">
      <c r="A54" s="2" t="s">
        <v>92</v>
      </c>
      <c r="B54" s="2"/>
      <c r="C54" s="23">
        <v>38</v>
      </c>
      <c r="D54" s="24">
        <f t="shared" si="0"/>
        <v>3.8000000000000003</v>
      </c>
      <c r="E54" s="4">
        <f>ROUND(C54*'For Web site'!$C$1,0)</f>
        <v>8</v>
      </c>
      <c r="F54" s="23"/>
      <c r="G54" s="24" t="str">
        <f t="shared" si="1"/>
        <v/>
      </c>
      <c r="H54" s="3"/>
      <c r="I54" s="4" t="str">
        <f t="shared" si="2"/>
        <v/>
      </c>
      <c r="J54" s="23"/>
      <c r="K54" s="4" t="str">
        <f t="shared" si="118"/>
        <v/>
      </c>
      <c r="L54" s="4"/>
      <c r="M54" s="4" t="str">
        <f t="shared" si="107"/>
        <v/>
      </c>
      <c r="N54" s="4"/>
      <c r="O54" s="4" t="str">
        <f t="shared" si="75"/>
        <v/>
      </c>
      <c r="P54" s="3"/>
      <c r="Q54" s="4" t="str">
        <f t="shared" si="8"/>
        <v/>
      </c>
      <c r="R54" s="3"/>
      <c r="S54" s="4" t="str">
        <f t="shared" si="119"/>
        <v/>
      </c>
      <c r="T54" s="3"/>
      <c r="U54" s="4" t="str">
        <f t="shared" si="79"/>
        <v/>
      </c>
      <c r="V54" s="3"/>
      <c r="W54" s="4" t="str">
        <f t="shared" si="82"/>
        <v/>
      </c>
      <c r="X54" s="3"/>
      <c r="Y54" s="4" t="str">
        <f t="shared" si="9"/>
        <v/>
      </c>
      <c r="Z54">
        <f t="shared" si="10"/>
        <v>0</v>
      </c>
    </row>
    <row r="55" spans="1:26" x14ac:dyDescent="0.2">
      <c r="A55" s="12" t="s">
        <v>104</v>
      </c>
      <c r="B55" s="2"/>
      <c r="C55" s="23">
        <v>38</v>
      </c>
      <c r="D55" s="24">
        <f t="shared" ref="D55" si="131">C55*0.1</f>
        <v>3.8000000000000003</v>
      </c>
      <c r="E55" s="4">
        <f>ROUND(C55*'For Web site'!$C$1,0)</f>
        <v>8</v>
      </c>
      <c r="F55" s="3"/>
      <c r="G55" s="4" t="str">
        <f t="shared" ref="G55" si="132">IF(F55="Y",ROUND(E55,0),"")</f>
        <v/>
      </c>
      <c r="H55" s="3"/>
      <c r="I55" s="4" t="str">
        <f t="shared" ref="I55" si="133">IF(H55="Y",ROUND(E55,0),"")</f>
        <v/>
      </c>
      <c r="J55" s="23"/>
      <c r="K55" s="4" t="str">
        <f t="shared" ref="K55" si="134">IF(J55="Y",ROUND(E55,0),"")</f>
        <v/>
      </c>
      <c r="L55" s="4"/>
      <c r="M55" s="4" t="str">
        <f t="shared" ref="M55" si="135">IF(L55="Y",ROUND(E55,0),"")</f>
        <v/>
      </c>
      <c r="N55" s="4"/>
      <c r="O55" s="4" t="str">
        <f t="shared" si="75"/>
        <v/>
      </c>
      <c r="P55" s="3"/>
      <c r="Q55" s="4" t="str">
        <f t="shared" ref="Q55" si="136">IF(P55="Y",ROUND(E55,0),"")</f>
        <v/>
      </c>
      <c r="R55" s="3"/>
      <c r="S55" s="4" t="str">
        <f t="shared" ref="S55" si="137">IF(R55="Y",ROUND(E55,0),"")</f>
        <v/>
      </c>
      <c r="T55" s="3"/>
      <c r="U55" s="4" t="str">
        <f t="shared" ref="U55" si="138">IF(T55="Y",ROUND(E55,0),"")</f>
        <v/>
      </c>
      <c r="V55" s="3"/>
      <c r="W55" s="4" t="str">
        <f t="shared" ref="W55" si="139">IF(V55="Y",ROUND(E55,0),"")</f>
        <v/>
      </c>
      <c r="X55" s="3"/>
      <c r="Y55" s="4" t="str">
        <f t="shared" ref="Y55" si="140">IF(X55="Y",ROUND(E55,0),"")</f>
        <v/>
      </c>
      <c r="Z55">
        <f t="shared" si="10"/>
        <v>0</v>
      </c>
    </row>
    <row r="56" spans="1:26" x14ac:dyDescent="0.2">
      <c r="A56" s="2" t="s">
        <v>19</v>
      </c>
      <c r="B56" s="2"/>
      <c r="C56" s="23">
        <v>40</v>
      </c>
      <c r="D56" s="24">
        <f t="shared" si="0"/>
        <v>4</v>
      </c>
      <c r="E56" s="4">
        <f>ROUND(C56*'For Web site'!$C$1,0)</f>
        <v>8</v>
      </c>
      <c r="F56" s="23"/>
      <c r="G56" s="24" t="str">
        <f t="shared" si="1"/>
        <v/>
      </c>
      <c r="H56" s="23"/>
      <c r="I56" s="4" t="str">
        <f t="shared" si="2"/>
        <v/>
      </c>
      <c r="J56" s="23"/>
      <c r="K56" s="4" t="str">
        <f t="shared" si="118"/>
        <v/>
      </c>
      <c r="L56" s="4"/>
      <c r="M56" s="4" t="str">
        <f t="shared" si="107"/>
        <v/>
      </c>
      <c r="N56" s="4"/>
      <c r="O56" s="4" t="str">
        <f t="shared" si="75"/>
        <v/>
      </c>
      <c r="P56" s="3"/>
      <c r="Q56" s="4" t="str">
        <f t="shared" si="8"/>
        <v/>
      </c>
      <c r="R56" s="3"/>
      <c r="S56" s="4" t="str">
        <f t="shared" si="119"/>
        <v/>
      </c>
      <c r="T56" s="3"/>
      <c r="U56" s="4" t="str">
        <f t="shared" si="79"/>
        <v/>
      </c>
      <c r="V56" s="3"/>
      <c r="W56" s="4" t="str">
        <f t="shared" si="82"/>
        <v/>
      </c>
      <c r="X56" s="3"/>
      <c r="Y56" s="4" t="str">
        <f t="shared" si="9"/>
        <v/>
      </c>
      <c r="Z56">
        <f t="shared" si="10"/>
        <v>0</v>
      </c>
    </row>
    <row r="57" spans="1:26" x14ac:dyDescent="0.2">
      <c r="A57" s="2" t="s">
        <v>74</v>
      </c>
      <c r="B57" s="2"/>
      <c r="C57" s="3">
        <v>40</v>
      </c>
      <c r="D57" s="4">
        <f t="shared" si="0"/>
        <v>4</v>
      </c>
      <c r="E57" s="4">
        <f>ROUND(C57*'For Web site'!$C$1,0)</f>
        <v>8</v>
      </c>
      <c r="F57" s="3"/>
      <c r="G57" s="4" t="str">
        <f t="shared" ref="G57" si="141">IF(F57="Y",ROUND(E57,0),"")</f>
        <v/>
      </c>
      <c r="H57" s="3"/>
      <c r="I57" s="4" t="str">
        <f t="shared" ref="I57" si="142">IF(H57="Y",ROUND(E57,0),"")</f>
        <v/>
      </c>
      <c r="J57" s="23"/>
      <c r="K57" s="4" t="str">
        <f t="shared" ref="K57" si="143">IF(J57="Y",ROUND(E57,0),"")</f>
        <v/>
      </c>
      <c r="L57" s="4"/>
      <c r="M57" s="4" t="str">
        <f t="shared" si="107"/>
        <v/>
      </c>
      <c r="N57" s="4"/>
      <c r="O57" s="4" t="str">
        <f t="shared" si="75"/>
        <v/>
      </c>
      <c r="P57" s="3"/>
      <c r="Q57" s="4" t="str">
        <f t="shared" si="8"/>
        <v/>
      </c>
      <c r="R57" s="3"/>
      <c r="S57" s="4" t="str">
        <f t="shared" si="119"/>
        <v/>
      </c>
      <c r="T57" s="3"/>
      <c r="U57" s="4" t="str">
        <f t="shared" si="79"/>
        <v/>
      </c>
      <c r="V57" s="3"/>
      <c r="W57" s="4" t="str">
        <f t="shared" si="82"/>
        <v/>
      </c>
      <c r="X57" s="3"/>
      <c r="Y57" s="4" t="str">
        <f t="shared" si="9"/>
        <v/>
      </c>
      <c r="Z57">
        <f t="shared" si="10"/>
        <v>0</v>
      </c>
    </row>
    <row r="58" spans="1:26" x14ac:dyDescent="0.2">
      <c r="A58" s="2" t="s">
        <v>114</v>
      </c>
      <c r="B58" s="2"/>
      <c r="C58" s="23">
        <v>40</v>
      </c>
      <c r="D58" s="24">
        <f t="shared" ref="D58:D104" si="144">C58*0.1</f>
        <v>4</v>
      </c>
      <c r="E58" s="4">
        <f>ROUND(C58*'For Web site'!$C$1,0)</f>
        <v>8</v>
      </c>
      <c r="F58" s="3"/>
      <c r="G58" s="4" t="str">
        <f t="shared" ref="G58:G104" si="145">IF(F58="Y",ROUND(E58,0),"")</f>
        <v/>
      </c>
      <c r="H58" s="3"/>
      <c r="I58" s="4" t="str">
        <f t="shared" ref="I58:I104" si="146">IF(H58="Y",ROUND(E58,0),"")</f>
        <v/>
      </c>
      <c r="J58" s="23"/>
      <c r="K58" s="4" t="str">
        <f t="shared" si="118"/>
        <v/>
      </c>
      <c r="L58" s="4"/>
      <c r="M58" s="4" t="str">
        <f t="shared" si="107"/>
        <v/>
      </c>
      <c r="N58" s="4"/>
      <c r="O58" s="4" t="str">
        <f t="shared" si="75"/>
        <v/>
      </c>
      <c r="P58" s="3"/>
      <c r="Q58" s="4" t="str">
        <f t="shared" si="8"/>
        <v/>
      </c>
      <c r="R58" s="3"/>
      <c r="S58" s="4" t="str">
        <f t="shared" si="119"/>
        <v/>
      </c>
      <c r="T58" s="3"/>
      <c r="U58" s="4" t="str">
        <f t="shared" si="79"/>
        <v/>
      </c>
      <c r="V58" s="3"/>
      <c r="W58" s="4" t="str">
        <f t="shared" si="82"/>
        <v/>
      </c>
      <c r="X58" s="3"/>
      <c r="Y58" s="4" t="str">
        <f t="shared" si="9"/>
        <v/>
      </c>
      <c r="Z58">
        <f t="shared" si="10"/>
        <v>0</v>
      </c>
    </row>
    <row r="59" spans="1:26" x14ac:dyDescent="0.2">
      <c r="A59" s="2" t="s">
        <v>126</v>
      </c>
      <c r="B59" s="2"/>
      <c r="C59" s="23">
        <v>40</v>
      </c>
      <c r="D59" s="24">
        <f t="shared" ref="D59" si="147">C59*0.1</f>
        <v>4</v>
      </c>
      <c r="E59" s="4">
        <f>ROUND(C59*'For Web site'!$C$1,0)</f>
        <v>8</v>
      </c>
      <c r="F59" s="3"/>
      <c r="G59" s="4" t="str">
        <f t="shared" ref="G59" si="148">IF(F59="Y",ROUND(E59,0),"")</f>
        <v/>
      </c>
      <c r="H59" s="3"/>
      <c r="I59" s="4" t="str">
        <f t="shared" ref="I59" si="149">IF(H59="Y",ROUND(E59,0),"")</f>
        <v/>
      </c>
      <c r="J59" s="23"/>
      <c r="K59" s="4" t="str">
        <f t="shared" ref="K59" si="150">IF(J59="Y",ROUND(E59,0),"")</f>
        <v/>
      </c>
      <c r="L59" s="4"/>
      <c r="M59" s="4" t="str">
        <f t="shared" ref="M59" si="151">IF(L59="Y",ROUND(E59,0),"")</f>
        <v/>
      </c>
      <c r="N59" s="4"/>
      <c r="O59" s="4" t="str">
        <f t="shared" ref="O59" si="152">IF(N59="Y",ROUND(E59,0),"")</f>
        <v/>
      </c>
      <c r="P59" s="3"/>
      <c r="Q59" s="4" t="str">
        <f t="shared" ref="Q59" si="153">IF(P59="Y",ROUND(E59,0),"")</f>
        <v/>
      </c>
      <c r="R59" s="3"/>
      <c r="S59" s="4" t="str">
        <f t="shared" ref="S59" si="154">IF(R59="Y",ROUND(E59,0),"")</f>
        <v/>
      </c>
      <c r="T59" s="3"/>
      <c r="U59" s="4" t="str">
        <f t="shared" ref="U59" si="155">IF(T59="Y",ROUND(E59,0),"")</f>
        <v/>
      </c>
      <c r="V59" s="3"/>
      <c r="W59" s="4" t="str">
        <f t="shared" ref="W59" si="156">IF(V59="Y",ROUND(E59,0),"")</f>
        <v/>
      </c>
      <c r="X59" s="3"/>
      <c r="Y59" s="4" t="str">
        <f t="shared" ref="Y59" si="157">IF(X59="Y",ROUND(E59,0),"")</f>
        <v/>
      </c>
      <c r="Z59">
        <f t="shared" ref="Z59" si="158">COUNT(G59:Y59)</f>
        <v>0</v>
      </c>
    </row>
    <row r="60" spans="1:26" x14ac:dyDescent="0.2">
      <c r="A60" s="2" t="s">
        <v>130</v>
      </c>
      <c r="B60" s="2"/>
      <c r="C60" s="23">
        <v>40</v>
      </c>
      <c r="D60" s="24">
        <f t="shared" ref="D60" si="159">C60*0.1</f>
        <v>4</v>
      </c>
      <c r="E60" s="4">
        <f>ROUND(C60*'For Web site'!$C$1,0)</f>
        <v>8</v>
      </c>
      <c r="F60" s="3"/>
      <c r="G60" s="4" t="str">
        <f t="shared" ref="G60" si="160">IF(F60="Y",ROUND(E60,0),"")</f>
        <v/>
      </c>
      <c r="H60" s="3"/>
      <c r="I60" s="4" t="str">
        <f t="shared" ref="I60" si="161">IF(H60="Y",ROUND(E60,0),"")</f>
        <v/>
      </c>
      <c r="J60" s="23"/>
      <c r="K60" s="4" t="str">
        <f t="shared" ref="K60" si="162">IF(J60="Y",ROUND(E60,0),"")</f>
        <v/>
      </c>
      <c r="L60" s="4"/>
      <c r="M60" s="4" t="str">
        <f t="shared" ref="M60" si="163">IF(L60="Y",ROUND(E60,0),"")</f>
        <v/>
      </c>
      <c r="N60" s="4"/>
      <c r="O60" s="4" t="str">
        <f t="shared" ref="O60" si="164">IF(N60="Y",ROUND(E60,0),"")</f>
        <v/>
      </c>
      <c r="P60" s="3"/>
      <c r="Q60" s="4" t="str">
        <f t="shared" ref="Q60" si="165">IF(P60="Y",ROUND(E60,0),"")</f>
        <v/>
      </c>
      <c r="R60" s="3"/>
      <c r="S60" s="4" t="str">
        <f t="shared" ref="S60" si="166">IF(R60="Y",ROUND(E60,0),"")</f>
        <v/>
      </c>
      <c r="T60" s="3"/>
      <c r="U60" s="4" t="str">
        <f t="shared" ref="U60" si="167">IF(T60="Y",ROUND(E60,0),"")</f>
        <v/>
      </c>
      <c r="V60" s="3"/>
      <c r="W60" s="4" t="str">
        <f t="shared" ref="W60" si="168">IF(V60="Y",ROUND(E60,0),"")</f>
        <v/>
      </c>
      <c r="X60" s="3"/>
      <c r="Y60" s="4" t="str">
        <f t="shared" ref="Y60" si="169">IF(X60="Y",ROUND(E60,0),"")</f>
        <v/>
      </c>
      <c r="Z60">
        <f t="shared" ref="Z60" si="170">COUNT(G60:Y60)</f>
        <v>0</v>
      </c>
    </row>
    <row r="61" spans="1:26" x14ac:dyDescent="0.2">
      <c r="A61" s="2" t="s">
        <v>129</v>
      </c>
      <c r="B61" s="2"/>
      <c r="C61" s="23">
        <v>40</v>
      </c>
      <c r="D61" s="24">
        <f t="shared" ref="D61" si="171">C61*0.1</f>
        <v>4</v>
      </c>
      <c r="E61" s="4">
        <f>ROUND(C61*'For Web site'!$C$1,0)</f>
        <v>8</v>
      </c>
      <c r="F61" s="3"/>
      <c r="G61" s="4" t="str">
        <f t="shared" ref="G61" si="172">IF(F61="Y",ROUND(E61,0),"")</f>
        <v/>
      </c>
      <c r="H61" s="3"/>
      <c r="I61" s="4" t="str">
        <f t="shared" ref="I61" si="173">IF(H61="Y",ROUND(E61,0),"")</f>
        <v/>
      </c>
      <c r="J61" s="23"/>
      <c r="K61" s="4" t="str">
        <f t="shared" ref="K61" si="174">IF(J61="Y",ROUND(E61,0),"")</f>
        <v/>
      </c>
      <c r="L61" s="4"/>
      <c r="M61" s="4" t="str">
        <f t="shared" ref="M61" si="175">IF(L61="Y",ROUND(E61,0),"")</f>
        <v/>
      </c>
      <c r="N61" s="4"/>
      <c r="O61" s="4" t="str">
        <f t="shared" ref="O61" si="176">IF(N61="Y",ROUND(E61,0),"")</f>
        <v/>
      </c>
      <c r="P61" s="3"/>
      <c r="Q61" s="4" t="str">
        <f t="shared" ref="Q61" si="177">IF(P61="Y",ROUND(E61,0),"")</f>
        <v/>
      </c>
      <c r="R61" s="3"/>
      <c r="S61" s="4" t="str">
        <f t="shared" ref="S61" si="178">IF(R61="Y",ROUND(E61,0),"")</f>
        <v/>
      </c>
      <c r="T61" s="3"/>
      <c r="U61" s="4" t="str">
        <f t="shared" ref="U61" si="179">IF(T61="Y",ROUND(E61,0),"")</f>
        <v/>
      </c>
      <c r="V61" s="3"/>
      <c r="W61" s="4" t="str">
        <f t="shared" ref="W61" si="180">IF(V61="Y",ROUND(E61,0),"")</f>
        <v/>
      </c>
      <c r="X61" s="3"/>
      <c r="Y61" s="4" t="str">
        <f t="shared" ref="Y61" si="181">IF(X61="Y",ROUND(E61,0),"")</f>
        <v/>
      </c>
      <c r="Z61">
        <f t="shared" ref="Z61" si="182">COUNT(G61:Y61)</f>
        <v>0</v>
      </c>
    </row>
    <row r="62" spans="1:26" x14ac:dyDescent="0.2">
      <c r="A62" s="2" t="s">
        <v>87</v>
      </c>
      <c r="B62" s="2"/>
      <c r="C62" s="23">
        <v>24</v>
      </c>
      <c r="D62" s="24">
        <f t="shared" ref="D62:D64" si="183">C62*0.1</f>
        <v>2.4000000000000004</v>
      </c>
      <c r="E62" s="4">
        <f>ROUND(C62*'For Web site'!$C$1,0)</f>
        <v>5</v>
      </c>
      <c r="F62" s="3"/>
      <c r="G62" s="4" t="str">
        <f t="shared" ref="G62:G64" si="184">IF(F62="Y",ROUND(E62,0),"")</f>
        <v/>
      </c>
      <c r="H62" s="3"/>
      <c r="I62" s="4" t="str">
        <f t="shared" ref="I62:I64" si="185">IF(H62="Y",ROUND(E62,0),"")</f>
        <v/>
      </c>
      <c r="J62" s="23"/>
      <c r="K62" s="4" t="str">
        <f t="shared" ref="K62" si="186">IF(J62="Y",ROUND(E62,0),"")</f>
        <v/>
      </c>
      <c r="L62" s="4"/>
      <c r="M62" s="4" t="str">
        <f t="shared" si="107"/>
        <v/>
      </c>
      <c r="N62" s="4"/>
      <c r="O62" s="4" t="str">
        <f t="shared" si="75"/>
        <v/>
      </c>
      <c r="P62" s="3"/>
      <c r="Q62" s="4" t="str">
        <f t="shared" si="8"/>
        <v/>
      </c>
      <c r="R62" s="3"/>
      <c r="S62" s="4" t="str">
        <f t="shared" si="119"/>
        <v/>
      </c>
      <c r="T62" s="3"/>
      <c r="U62" s="4" t="str">
        <f t="shared" si="79"/>
        <v/>
      </c>
      <c r="V62" s="3"/>
      <c r="W62" s="4" t="str">
        <f t="shared" si="82"/>
        <v/>
      </c>
      <c r="X62" s="3"/>
      <c r="Y62" s="4" t="str">
        <f t="shared" si="9"/>
        <v/>
      </c>
      <c r="Z62">
        <f t="shared" si="10"/>
        <v>0</v>
      </c>
    </row>
    <row r="63" spans="1:26" x14ac:dyDescent="0.2">
      <c r="A63" s="2" t="s">
        <v>122</v>
      </c>
      <c r="B63" s="2"/>
      <c r="C63" s="23">
        <v>36</v>
      </c>
      <c r="D63" s="24">
        <f t="shared" ref="D63" si="187">C63*0.1</f>
        <v>3.6</v>
      </c>
      <c r="E63" s="4">
        <f>ROUND(C63*'For Web site'!$C$1,0)</f>
        <v>7</v>
      </c>
      <c r="F63" s="3"/>
      <c r="G63" s="4" t="str">
        <f t="shared" ref="G63" si="188">IF(F63="Y",ROUND(E63,0),"")</f>
        <v/>
      </c>
      <c r="H63" s="3"/>
      <c r="I63" s="4" t="str">
        <f t="shared" ref="I63" si="189">IF(H63="Y",ROUND(E63,0),"")</f>
        <v/>
      </c>
      <c r="J63" s="23"/>
      <c r="K63" s="4" t="str">
        <f t="shared" ref="K63" si="190">IF(J63="Y",ROUND(E63,0),"")</f>
        <v/>
      </c>
      <c r="L63" s="4"/>
      <c r="M63" s="4" t="str">
        <f t="shared" ref="M63" si="191">IF(L63="Y",ROUND(E63,0),"")</f>
        <v/>
      </c>
      <c r="N63" s="4"/>
      <c r="O63" s="4" t="str">
        <f t="shared" ref="O63" si="192">IF(N63="Y",ROUND(E63,0),"")</f>
        <v/>
      </c>
      <c r="P63" s="3"/>
      <c r="Q63" s="4" t="str">
        <f t="shared" ref="Q63" si="193">IF(P63="Y",ROUND(E63,0),"")</f>
        <v/>
      </c>
      <c r="R63" s="3"/>
      <c r="S63" s="4" t="str">
        <f t="shared" ref="S63" si="194">IF(R63="Y",ROUND(E63,0),"")</f>
        <v/>
      </c>
      <c r="T63" s="3"/>
      <c r="U63" s="4" t="str">
        <f t="shared" ref="U63" si="195">IF(T63="Y",ROUND(E63,0),"")</f>
        <v/>
      </c>
      <c r="V63" s="3"/>
      <c r="W63" s="4" t="str">
        <f t="shared" ref="W63" si="196">IF(V63="Y",ROUND(E63,0),"")</f>
        <v/>
      </c>
      <c r="X63" s="3"/>
      <c r="Y63" s="4" t="str">
        <f t="shared" ref="Y63" si="197">IF(X63="Y",ROUND(E63,0),"")</f>
        <v/>
      </c>
      <c r="Z63">
        <f t="shared" ref="Z63" si="198">COUNT(G63:Y63)</f>
        <v>0</v>
      </c>
    </row>
    <row r="64" spans="1:26" x14ac:dyDescent="0.2">
      <c r="A64" s="2" t="s">
        <v>96</v>
      </c>
      <c r="B64" s="2"/>
      <c r="C64" s="23">
        <v>68</v>
      </c>
      <c r="D64" s="24">
        <f t="shared" si="183"/>
        <v>6.8000000000000007</v>
      </c>
      <c r="E64" s="4">
        <f>ROUND(C64*'For Web site'!$C$1,0)</f>
        <v>14</v>
      </c>
      <c r="F64" s="3"/>
      <c r="G64" s="4" t="str">
        <f t="shared" si="184"/>
        <v/>
      </c>
      <c r="H64" s="3"/>
      <c r="I64" s="4" t="str">
        <f t="shared" si="185"/>
        <v/>
      </c>
      <c r="J64" s="23"/>
      <c r="K64" s="4" t="str">
        <f>IF(J64="Y",ROUND(E64,0),"")</f>
        <v/>
      </c>
      <c r="L64" s="4"/>
      <c r="M64" s="4" t="str">
        <f t="shared" si="107"/>
        <v/>
      </c>
      <c r="N64" s="4"/>
      <c r="O64" s="4" t="str">
        <f t="shared" si="75"/>
        <v/>
      </c>
      <c r="P64" s="3"/>
      <c r="Q64" s="4" t="str">
        <f t="shared" si="8"/>
        <v/>
      </c>
      <c r="R64" s="3"/>
      <c r="S64" s="4" t="str">
        <f t="shared" si="119"/>
        <v/>
      </c>
      <c r="T64" s="3"/>
      <c r="U64" s="4" t="str">
        <f t="shared" si="79"/>
        <v/>
      </c>
      <c r="V64" s="3"/>
      <c r="W64" s="4" t="str">
        <f t="shared" si="82"/>
        <v/>
      </c>
      <c r="X64" s="3"/>
      <c r="Y64" s="4" t="str">
        <f t="shared" si="9"/>
        <v/>
      </c>
      <c r="Z64">
        <f t="shared" si="10"/>
        <v>0</v>
      </c>
    </row>
    <row r="65" spans="1:26" x14ac:dyDescent="0.2">
      <c r="A65" s="2" t="s">
        <v>110</v>
      </c>
      <c r="B65" s="2"/>
      <c r="C65" s="23">
        <v>182</v>
      </c>
      <c r="D65" s="24">
        <f t="shared" ref="D65" si="199">C65*0.1</f>
        <v>18.2</v>
      </c>
      <c r="E65" s="4">
        <f>ROUND(C65*'For Web site'!$C$1,0)</f>
        <v>36</v>
      </c>
      <c r="F65" s="3"/>
      <c r="G65" s="4" t="str">
        <f t="shared" ref="G65" si="200">IF(F65="Y",ROUND(E65,0),"")</f>
        <v/>
      </c>
      <c r="H65" s="3"/>
      <c r="I65" s="4" t="str">
        <f t="shared" ref="I65" si="201">IF(H65="Y",ROUND(E65,0),"")</f>
        <v/>
      </c>
      <c r="J65" s="23"/>
      <c r="K65" s="4" t="str">
        <f>IF(J65="Y",ROUND(E65,0),"")</f>
        <v/>
      </c>
      <c r="L65" s="4"/>
      <c r="M65" s="4" t="str">
        <f t="shared" ref="M65" si="202">IF(L65="Y",ROUND(E65,0),"")</f>
        <v/>
      </c>
      <c r="N65" s="4"/>
      <c r="O65" s="4" t="str">
        <f t="shared" ref="O65" si="203">IF(N65="Y",ROUND(E65,0),"")</f>
        <v/>
      </c>
      <c r="P65" s="3"/>
      <c r="Q65" s="4" t="str">
        <f t="shared" ref="Q65" si="204">IF(P65="Y",ROUND(E65,0),"")</f>
        <v/>
      </c>
      <c r="R65" s="3"/>
      <c r="S65" s="4" t="str">
        <f t="shared" ref="S65" si="205">IF(R65="Y",ROUND(E65,0),"")</f>
        <v/>
      </c>
      <c r="T65" s="3"/>
      <c r="U65" s="4" t="str">
        <f t="shared" ref="U65" si="206">IF(T65="Y",ROUND(E65,0),"")</f>
        <v/>
      </c>
      <c r="V65" s="3"/>
      <c r="W65" s="4" t="str">
        <f t="shared" ref="W65" si="207">IF(V65="Y",ROUND(E65,0),"")</f>
        <v/>
      </c>
      <c r="X65" s="3"/>
      <c r="Y65" s="4" t="str">
        <f t="shared" ref="Y65" si="208">IF(X65="Y",ROUND(E65,0),"")</f>
        <v/>
      </c>
      <c r="Z65">
        <f t="shared" ref="Z65" si="209">COUNT(G65:Y65)</f>
        <v>0</v>
      </c>
    </row>
    <row r="66" spans="1:26" x14ac:dyDescent="0.2">
      <c r="A66" s="2" t="s">
        <v>20</v>
      </c>
      <c r="B66" s="2"/>
      <c r="C66" s="23">
        <v>154</v>
      </c>
      <c r="D66" s="24">
        <f t="shared" si="144"/>
        <v>15.4</v>
      </c>
      <c r="E66" s="4">
        <f>ROUND(C66*'For Web site'!$C$1,0)</f>
        <v>31</v>
      </c>
      <c r="F66" s="3"/>
      <c r="G66" s="4" t="str">
        <f t="shared" si="145"/>
        <v/>
      </c>
      <c r="H66" s="3"/>
      <c r="I66" s="4" t="str">
        <f t="shared" si="146"/>
        <v/>
      </c>
      <c r="J66" s="23"/>
      <c r="K66" s="4" t="str">
        <f t="shared" si="118"/>
        <v/>
      </c>
      <c r="L66" s="4"/>
      <c r="M66" s="4" t="str">
        <f t="shared" si="107"/>
        <v/>
      </c>
      <c r="N66" s="4"/>
      <c r="O66" s="4" t="str">
        <f t="shared" si="75"/>
        <v/>
      </c>
      <c r="P66" s="3"/>
      <c r="Q66" s="4" t="str">
        <f t="shared" si="8"/>
        <v/>
      </c>
      <c r="R66" s="3"/>
      <c r="S66" s="4" t="str">
        <f t="shared" si="119"/>
        <v/>
      </c>
      <c r="T66" s="3"/>
      <c r="U66" s="4" t="str">
        <f t="shared" si="79"/>
        <v/>
      </c>
      <c r="V66" s="3"/>
      <c r="W66" s="4" t="str">
        <f t="shared" si="82"/>
        <v/>
      </c>
      <c r="X66" s="3"/>
      <c r="Y66" s="4" t="str">
        <f t="shared" si="9"/>
        <v/>
      </c>
      <c r="Z66">
        <f t="shared" si="10"/>
        <v>0</v>
      </c>
    </row>
    <row r="67" spans="1:26" x14ac:dyDescent="0.2">
      <c r="A67" s="2" t="s">
        <v>112</v>
      </c>
      <c r="B67" s="2"/>
      <c r="C67" s="3">
        <v>144</v>
      </c>
      <c r="D67" s="4">
        <f t="shared" si="144"/>
        <v>14.4</v>
      </c>
      <c r="E67" s="4">
        <f>ROUND(C67*'For Web site'!$C$1,0)</f>
        <v>29</v>
      </c>
      <c r="F67" s="3"/>
      <c r="G67" s="4" t="str">
        <f t="shared" ref="G67:G69" si="210">IF(F67="Y",ROUND(E67,0),"")</f>
        <v/>
      </c>
      <c r="H67" s="3"/>
      <c r="I67" s="4" t="str">
        <f t="shared" ref="I67" si="211">IF(H67="Y",ROUND(E67,0),"")</f>
        <v/>
      </c>
      <c r="J67" s="23"/>
      <c r="K67" s="4" t="str">
        <f t="shared" ref="K67:K69" si="212">IF(J67="Y",ROUND(E67,0),"")</f>
        <v/>
      </c>
      <c r="L67" s="4"/>
      <c r="M67" s="4" t="str">
        <f t="shared" si="107"/>
        <v/>
      </c>
      <c r="N67" s="4"/>
      <c r="O67" s="4" t="str">
        <f t="shared" si="75"/>
        <v/>
      </c>
      <c r="P67" s="3"/>
      <c r="Q67" s="4" t="str">
        <f t="shared" si="8"/>
        <v/>
      </c>
      <c r="R67" s="3"/>
      <c r="S67" s="4" t="str">
        <f t="shared" si="119"/>
        <v/>
      </c>
      <c r="T67" s="3"/>
      <c r="U67" s="4" t="str">
        <f t="shared" si="79"/>
        <v/>
      </c>
      <c r="V67" s="3"/>
      <c r="W67" s="4" t="str">
        <f t="shared" si="82"/>
        <v/>
      </c>
      <c r="X67" s="3"/>
      <c r="Y67" s="4" t="str">
        <f t="shared" si="9"/>
        <v/>
      </c>
      <c r="Z67">
        <f t="shared" si="10"/>
        <v>0</v>
      </c>
    </row>
    <row r="68" spans="1:26" x14ac:dyDescent="0.2">
      <c r="A68" s="2" t="s">
        <v>113</v>
      </c>
      <c r="B68" s="2"/>
      <c r="C68" s="23">
        <v>144</v>
      </c>
      <c r="D68" s="24">
        <f>C68*0.1</f>
        <v>14.4</v>
      </c>
      <c r="E68" s="4">
        <f>ROUND(C68*'For Web site'!$C$1,0)</f>
        <v>29</v>
      </c>
      <c r="F68" s="3"/>
      <c r="G68" s="4" t="str">
        <f>IF(F68="Y",ROUND(E68,0),"")</f>
        <v/>
      </c>
      <c r="H68" s="3"/>
      <c r="I68" s="4" t="str">
        <f>IF(H68="Y",ROUND(E68,0),"")</f>
        <v/>
      </c>
      <c r="J68" s="23"/>
      <c r="K68" s="4" t="str">
        <f>IF(J68="Y",ROUND(E68,0),"")</f>
        <v/>
      </c>
      <c r="L68" s="4"/>
      <c r="M68" s="4" t="str">
        <f>IF(L68="Y",ROUND(E68,0),"")</f>
        <v/>
      </c>
      <c r="N68" s="4"/>
      <c r="O68" s="4" t="str">
        <f>IF(N68="Y",ROUND(E68,0),"")</f>
        <v/>
      </c>
      <c r="P68" s="3"/>
      <c r="Q68" s="4" t="str">
        <f>IF(P68="Y",ROUND(E68,0),"")</f>
        <v/>
      </c>
      <c r="R68" s="3"/>
      <c r="S68" s="4" t="str">
        <f>IF(R68="Y",ROUND(E68,0),"")</f>
        <v/>
      </c>
      <c r="T68" s="3"/>
      <c r="U68" s="4" t="str">
        <f>IF(T68="Y",ROUND(E68,0),"")</f>
        <v/>
      </c>
      <c r="V68" s="3"/>
      <c r="W68" s="4" t="str">
        <f>IF(V68="Y",ROUND(E68,0),"")</f>
        <v/>
      </c>
      <c r="X68" s="3"/>
      <c r="Y68" s="4" t="str">
        <f>IF(X68="Y",ROUND(E68,0),"")</f>
        <v/>
      </c>
      <c r="Z68">
        <f>COUNT(G68:Y68)</f>
        <v>0</v>
      </c>
    </row>
    <row r="69" spans="1:26" x14ac:dyDescent="0.2">
      <c r="A69" s="5" t="s">
        <v>85</v>
      </c>
      <c r="B69" s="2"/>
      <c r="C69" s="3">
        <v>46</v>
      </c>
      <c r="D69" s="4">
        <f t="shared" si="144"/>
        <v>4.6000000000000005</v>
      </c>
      <c r="E69" s="4">
        <f>ROUND(C69*'For Web site'!$C$1,0)</f>
        <v>9</v>
      </c>
      <c r="F69" s="3"/>
      <c r="G69" s="4" t="str">
        <f t="shared" si="210"/>
        <v/>
      </c>
      <c r="H69" s="3"/>
      <c r="I69" s="4"/>
      <c r="J69" s="23"/>
      <c r="K69" s="4" t="str">
        <f t="shared" si="212"/>
        <v/>
      </c>
      <c r="L69" s="4"/>
      <c r="M69" s="4" t="str">
        <f t="shared" si="107"/>
        <v/>
      </c>
      <c r="N69" s="4"/>
      <c r="O69" s="4" t="str">
        <f t="shared" si="75"/>
        <v/>
      </c>
      <c r="P69" s="3"/>
      <c r="Q69" s="4" t="str">
        <f t="shared" si="8"/>
        <v/>
      </c>
      <c r="R69" s="3"/>
      <c r="S69" s="4" t="str">
        <f t="shared" si="119"/>
        <v/>
      </c>
      <c r="T69" s="3"/>
      <c r="U69" s="4" t="str">
        <f t="shared" si="79"/>
        <v/>
      </c>
      <c r="V69" s="3"/>
      <c r="W69" s="4" t="str">
        <f t="shared" si="82"/>
        <v/>
      </c>
      <c r="X69" s="3"/>
      <c r="Y69" s="4" t="str">
        <f t="shared" si="9"/>
        <v/>
      </c>
      <c r="Z69">
        <f t="shared" si="10"/>
        <v>0</v>
      </c>
    </row>
    <row r="70" spans="1:26" x14ac:dyDescent="0.2">
      <c r="A70" s="9" t="s">
        <v>48</v>
      </c>
      <c r="B70" s="2" t="s">
        <v>69</v>
      </c>
      <c r="C70" s="6">
        <v>222</v>
      </c>
      <c r="D70" s="7">
        <f t="shared" si="144"/>
        <v>22.200000000000003</v>
      </c>
      <c r="E70" s="4">
        <f>ROUND(C70*'For Web site'!$C$1,0)</f>
        <v>44</v>
      </c>
      <c r="F70" s="6"/>
      <c r="G70" s="6" t="str">
        <f t="shared" si="145"/>
        <v/>
      </c>
      <c r="H70" s="6"/>
      <c r="I70" s="6" t="str">
        <f t="shared" si="146"/>
        <v/>
      </c>
      <c r="J70" s="25"/>
      <c r="K70" s="6"/>
      <c r="L70" s="6"/>
      <c r="M70" s="6" t="str">
        <f t="shared" si="107"/>
        <v/>
      </c>
      <c r="N70" s="6"/>
      <c r="O70" s="4" t="str">
        <f t="shared" si="75"/>
        <v/>
      </c>
      <c r="P70" s="6"/>
      <c r="Q70" s="4" t="str">
        <f t="shared" si="8"/>
        <v/>
      </c>
      <c r="R70" s="6"/>
      <c r="S70" s="7" t="str">
        <f t="shared" si="119"/>
        <v/>
      </c>
      <c r="T70" s="6"/>
      <c r="U70" s="7" t="str">
        <f t="shared" si="79"/>
        <v/>
      </c>
      <c r="V70" s="6"/>
      <c r="W70" s="7" t="str">
        <f t="shared" si="82"/>
        <v/>
      </c>
      <c r="X70" s="6"/>
      <c r="Y70" s="4" t="str">
        <f t="shared" si="9"/>
        <v/>
      </c>
      <c r="Z70">
        <f t="shared" si="10"/>
        <v>0</v>
      </c>
    </row>
    <row r="71" spans="1:26" x14ac:dyDescent="0.2">
      <c r="A71" s="9" t="s">
        <v>47</v>
      </c>
      <c r="B71" s="10" t="s">
        <v>59</v>
      </c>
      <c r="C71" s="6">
        <v>224</v>
      </c>
      <c r="D71" s="7">
        <f t="shared" si="144"/>
        <v>22.400000000000002</v>
      </c>
      <c r="E71" s="4">
        <f>ROUND(C71*'For Web site'!$C$1,0)</f>
        <v>45</v>
      </c>
      <c r="F71" s="6"/>
      <c r="G71" s="6" t="str">
        <f t="shared" si="145"/>
        <v/>
      </c>
      <c r="H71" s="6"/>
      <c r="I71" s="6" t="str">
        <f t="shared" si="146"/>
        <v/>
      </c>
      <c r="J71" s="25"/>
      <c r="K71" s="6"/>
      <c r="L71" s="6"/>
      <c r="M71" s="6" t="str">
        <f t="shared" si="107"/>
        <v/>
      </c>
      <c r="N71" s="6"/>
      <c r="O71" s="4" t="str">
        <f t="shared" si="75"/>
        <v/>
      </c>
      <c r="P71" s="6"/>
      <c r="Q71" s="4" t="str">
        <f t="shared" si="8"/>
        <v/>
      </c>
      <c r="R71" s="6"/>
      <c r="S71" s="7" t="str">
        <f t="shared" si="119"/>
        <v/>
      </c>
      <c r="T71" s="6"/>
      <c r="U71" s="7" t="str">
        <f t="shared" si="79"/>
        <v/>
      </c>
      <c r="V71" s="6"/>
      <c r="W71" s="7" t="str">
        <f t="shared" si="82"/>
        <v/>
      </c>
      <c r="X71" s="6"/>
      <c r="Y71" s="4" t="str">
        <f t="shared" si="9"/>
        <v/>
      </c>
      <c r="Z71">
        <f t="shared" si="10"/>
        <v>0</v>
      </c>
    </row>
    <row r="72" spans="1:26" x14ac:dyDescent="0.2">
      <c r="A72" s="2" t="s">
        <v>21</v>
      </c>
      <c r="B72" s="2"/>
      <c r="C72" s="23">
        <v>120</v>
      </c>
      <c r="D72" s="24">
        <f t="shared" si="144"/>
        <v>12</v>
      </c>
      <c r="E72" s="4">
        <f>ROUND(C72*'For Web site'!$C$1,0)</f>
        <v>24</v>
      </c>
      <c r="F72" s="3"/>
      <c r="G72" s="4" t="str">
        <f t="shared" si="145"/>
        <v/>
      </c>
      <c r="H72" s="3"/>
      <c r="I72" s="4" t="str">
        <f t="shared" si="146"/>
        <v/>
      </c>
      <c r="J72" s="23"/>
      <c r="K72" s="4" t="str">
        <f>IF(J72="Y",ROUND(E72,0),"")</f>
        <v/>
      </c>
      <c r="L72" s="4"/>
      <c r="M72" s="4" t="str">
        <f t="shared" si="107"/>
        <v/>
      </c>
      <c r="N72" s="4"/>
      <c r="O72" s="4" t="str">
        <f t="shared" si="75"/>
        <v/>
      </c>
      <c r="P72" s="3"/>
      <c r="Q72" s="4" t="str">
        <f t="shared" si="8"/>
        <v/>
      </c>
      <c r="R72" s="3"/>
      <c r="S72" s="4" t="str">
        <f t="shared" si="119"/>
        <v/>
      </c>
      <c r="T72" s="3"/>
      <c r="U72" s="4" t="str">
        <f t="shared" si="79"/>
        <v/>
      </c>
      <c r="V72" s="3"/>
      <c r="W72" s="4" t="str">
        <f t="shared" si="82"/>
        <v/>
      </c>
      <c r="X72" s="3"/>
      <c r="Y72" s="4" t="str">
        <f t="shared" si="9"/>
        <v/>
      </c>
      <c r="Z72">
        <f t="shared" si="10"/>
        <v>0</v>
      </c>
    </row>
    <row r="73" spans="1:26" x14ac:dyDescent="0.2">
      <c r="A73" s="2" t="s">
        <v>111</v>
      </c>
      <c r="B73" s="2"/>
      <c r="C73" s="23">
        <v>98</v>
      </c>
      <c r="D73" s="24">
        <f t="shared" ref="D73" si="213">C73*0.1</f>
        <v>9.8000000000000007</v>
      </c>
      <c r="E73" s="4">
        <f>ROUND(C73*'For Web site'!$C$1,0)</f>
        <v>20</v>
      </c>
      <c r="F73" s="3"/>
      <c r="G73" s="4" t="str">
        <f t="shared" ref="G73" si="214">IF(F73="Y",ROUND(E73,0),"")</f>
        <v/>
      </c>
      <c r="H73" s="3"/>
      <c r="I73" s="4" t="str">
        <f t="shared" ref="I73" si="215">IF(H73="Y",ROUND(E73,0),"")</f>
        <v/>
      </c>
      <c r="J73" s="23"/>
      <c r="K73" s="4" t="str">
        <f>IF(J73="Y",ROUND(E73,0),"")</f>
        <v/>
      </c>
      <c r="L73" s="4"/>
      <c r="M73" s="4" t="str">
        <f t="shared" ref="M73" si="216">IF(L73="Y",ROUND(E73,0),"")</f>
        <v/>
      </c>
      <c r="N73" s="4"/>
      <c r="O73" s="4" t="str">
        <f t="shared" ref="O73" si="217">IF(N73="Y",ROUND(E73,0),"")</f>
        <v/>
      </c>
      <c r="P73" s="3"/>
      <c r="Q73" s="4" t="str">
        <f t="shared" ref="Q73" si="218">IF(P73="Y",ROUND(E73,0),"")</f>
        <v/>
      </c>
      <c r="R73" s="3"/>
      <c r="S73" s="4" t="str">
        <f t="shared" ref="S73" si="219">IF(R73="Y",ROUND(E73,0),"")</f>
        <v/>
      </c>
      <c r="T73" s="3"/>
      <c r="U73" s="4" t="str">
        <f t="shared" ref="U73" si="220">IF(T73="Y",ROUND(E73,0),"")</f>
        <v/>
      </c>
      <c r="V73" s="3"/>
      <c r="W73" s="4" t="str">
        <f t="shared" ref="W73" si="221">IF(V73="Y",ROUND(E73,0),"")</f>
        <v/>
      </c>
      <c r="X73" s="3"/>
      <c r="Y73" s="4" t="str">
        <f t="shared" ref="Y73" si="222">IF(X73="Y",ROUND(E73,0),"")</f>
        <v/>
      </c>
      <c r="Z73">
        <f t="shared" ref="Z73" si="223">COUNT(G73:Y73)</f>
        <v>0</v>
      </c>
    </row>
    <row r="74" spans="1:26" x14ac:dyDescent="0.2">
      <c r="A74" s="2" t="s">
        <v>22</v>
      </c>
      <c r="B74" s="2"/>
      <c r="C74" s="3">
        <v>122</v>
      </c>
      <c r="D74" s="4">
        <f t="shared" si="144"/>
        <v>12.200000000000001</v>
      </c>
      <c r="E74" s="4">
        <f>ROUND(C74*'For Web site'!$C$1,0)</f>
        <v>24</v>
      </c>
      <c r="F74" s="3"/>
      <c r="G74" s="4" t="str">
        <f t="shared" si="145"/>
        <v/>
      </c>
      <c r="H74" s="3"/>
      <c r="I74" s="4" t="str">
        <f t="shared" si="146"/>
        <v/>
      </c>
      <c r="J74" s="23"/>
      <c r="K74" s="4" t="str">
        <f>IF(J74="Y",ROUND(E74,0),"")</f>
        <v/>
      </c>
      <c r="L74" s="4"/>
      <c r="M74" s="4" t="str">
        <f t="shared" si="107"/>
        <v/>
      </c>
      <c r="N74" s="4"/>
      <c r="O74" s="4" t="str">
        <f t="shared" si="75"/>
        <v/>
      </c>
      <c r="P74" s="3"/>
      <c r="Q74" s="4" t="str">
        <f t="shared" si="8"/>
        <v/>
      </c>
      <c r="R74" s="3"/>
      <c r="S74" s="4" t="str">
        <f t="shared" si="119"/>
        <v/>
      </c>
      <c r="T74" s="3"/>
      <c r="U74" s="4" t="str">
        <f t="shared" si="79"/>
        <v/>
      </c>
      <c r="V74" s="3"/>
      <c r="W74" s="4" t="str">
        <f t="shared" si="82"/>
        <v/>
      </c>
      <c r="X74" s="3"/>
      <c r="Y74" s="4" t="str">
        <f t="shared" si="9"/>
        <v/>
      </c>
      <c r="Z74">
        <f t="shared" si="10"/>
        <v>0</v>
      </c>
    </row>
    <row r="75" spans="1:26" x14ac:dyDescent="0.2">
      <c r="A75" s="9" t="s">
        <v>54</v>
      </c>
      <c r="B75" s="11" t="s">
        <v>65</v>
      </c>
      <c r="C75" s="6">
        <v>38</v>
      </c>
      <c r="D75" s="7">
        <f t="shared" si="144"/>
        <v>3.8000000000000003</v>
      </c>
      <c r="E75" s="4">
        <f>ROUND(C75*'For Web site'!$C$1,0)</f>
        <v>8</v>
      </c>
      <c r="F75" s="6"/>
      <c r="G75" s="6" t="str">
        <f t="shared" si="145"/>
        <v/>
      </c>
      <c r="H75" s="6"/>
      <c r="I75" s="6" t="str">
        <f t="shared" si="146"/>
        <v/>
      </c>
      <c r="J75" s="25"/>
      <c r="K75" s="6"/>
      <c r="L75" s="6"/>
      <c r="M75" s="6" t="str">
        <f t="shared" si="107"/>
        <v/>
      </c>
      <c r="N75" s="6"/>
      <c r="O75" s="4" t="str">
        <f t="shared" si="75"/>
        <v/>
      </c>
      <c r="P75" s="6"/>
      <c r="Q75" s="4" t="str">
        <f t="shared" si="8"/>
        <v/>
      </c>
      <c r="R75" s="6"/>
      <c r="S75" s="6"/>
      <c r="T75" s="3"/>
      <c r="U75" s="6"/>
      <c r="V75" s="3"/>
      <c r="W75" s="7" t="str">
        <f t="shared" si="82"/>
        <v/>
      </c>
      <c r="X75" s="6"/>
      <c r="Y75" s="4" t="str">
        <f t="shared" si="9"/>
        <v/>
      </c>
      <c r="Z75">
        <f t="shared" si="10"/>
        <v>0</v>
      </c>
    </row>
    <row r="76" spans="1:26" x14ac:dyDescent="0.2">
      <c r="A76" s="9" t="s">
        <v>95</v>
      </c>
      <c r="B76" s="11"/>
      <c r="C76" s="25">
        <v>46</v>
      </c>
      <c r="D76" s="24">
        <f t="shared" si="144"/>
        <v>4.6000000000000005</v>
      </c>
      <c r="E76" s="4">
        <f>ROUND(C76*'For Web site'!$C$1,0)</f>
        <v>9</v>
      </c>
      <c r="F76" s="3"/>
      <c r="G76" s="4" t="str">
        <f t="shared" si="145"/>
        <v/>
      </c>
      <c r="H76" s="3"/>
      <c r="I76" s="4" t="str">
        <f t="shared" si="146"/>
        <v/>
      </c>
      <c r="J76" s="23"/>
      <c r="K76" s="4" t="str">
        <f>IF(J76="Y",ROUND(E76,0),"")</f>
        <v/>
      </c>
      <c r="L76" s="4"/>
      <c r="M76" s="4" t="str">
        <f t="shared" si="107"/>
        <v/>
      </c>
      <c r="N76" s="4"/>
      <c r="O76" s="4" t="str">
        <f t="shared" si="75"/>
        <v/>
      </c>
      <c r="P76" s="3"/>
      <c r="Q76" s="4" t="str">
        <f t="shared" si="8"/>
        <v/>
      </c>
      <c r="R76" s="3"/>
      <c r="S76" s="4" t="str">
        <f t="shared" ref="S76" si="224">IF(R76="Y",ROUND(E76,0),"")</f>
        <v/>
      </c>
      <c r="T76" s="3"/>
      <c r="U76" s="4" t="str">
        <f t="shared" ref="U76" si="225">IF(T76="Y",ROUND(E76,0),"")</f>
        <v/>
      </c>
      <c r="V76" s="3"/>
      <c r="W76" s="4" t="str">
        <f t="shared" si="82"/>
        <v/>
      </c>
      <c r="X76" s="3"/>
      <c r="Y76" s="4" t="str">
        <f t="shared" si="9"/>
        <v/>
      </c>
      <c r="Z76">
        <f t="shared" si="10"/>
        <v>0</v>
      </c>
    </row>
    <row r="77" spans="1:26" x14ac:dyDescent="0.2">
      <c r="A77" s="9" t="s">
        <v>55</v>
      </c>
      <c r="B77" s="11" t="s">
        <v>67</v>
      </c>
      <c r="C77" s="6">
        <v>126</v>
      </c>
      <c r="D77" s="7">
        <f t="shared" si="144"/>
        <v>12.600000000000001</v>
      </c>
      <c r="E77" s="4">
        <f>ROUND(C77*'For Web site'!$C$1,0)</f>
        <v>25</v>
      </c>
      <c r="F77" s="6"/>
      <c r="G77" s="6" t="str">
        <f t="shared" si="145"/>
        <v/>
      </c>
      <c r="H77" s="6"/>
      <c r="I77" s="6" t="str">
        <f t="shared" si="146"/>
        <v/>
      </c>
      <c r="J77" s="25"/>
      <c r="K77" s="6"/>
      <c r="L77" s="6"/>
      <c r="M77" s="6" t="str">
        <f t="shared" si="107"/>
        <v/>
      </c>
      <c r="N77" s="6"/>
      <c r="O77" s="4" t="str">
        <f t="shared" si="75"/>
        <v/>
      </c>
      <c r="P77" s="6"/>
      <c r="Q77" s="4" t="str">
        <f t="shared" si="8"/>
        <v/>
      </c>
      <c r="R77" s="6"/>
      <c r="S77" s="6"/>
      <c r="T77" s="6"/>
      <c r="U77" s="6"/>
      <c r="V77" s="3"/>
      <c r="W77" s="7" t="str">
        <f t="shared" ref="W77:W104" si="226">IF(V77="Y",ROUND(E77,0),"")</f>
        <v/>
      </c>
      <c r="X77" s="3"/>
      <c r="Y77" s="4" t="str">
        <f t="shared" si="9"/>
        <v/>
      </c>
      <c r="Z77">
        <f t="shared" si="10"/>
        <v>0</v>
      </c>
    </row>
    <row r="78" spans="1:26" x14ac:dyDescent="0.2">
      <c r="A78" s="9" t="s">
        <v>94</v>
      </c>
      <c r="B78" s="11" t="s">
        <v>67</v>
      </c>
      <c r="C78" s="6">
        <v>126</v>
      </c>
      <c r="D78" s="7">
        <f t="shared" ref="D78:D80" si="227">C78*0.1</f>
        <v>12.600000000000001</v>
      </c>
      <c r="E78" s="4">
        <f>ROUND(C78*'For Web site'!$C$1,0)</f>
        <v>25</v>
      </c>
      <c r="F78" s="6"/>
      <c r="G78" s="6" t="str">
        <f t="shared" ref="G78:G80" si="228">IF(F78="Y",ROUND(E78,0),"")</f>
        <v/>
      </c>
      <c r="H78" s="6"/>
      <c r="I78" s="6" t="str">
        <f t="shared" ref="I78:I80" si="229">IF(H78="Y",ROUND(E78,0),"")</f>
        <v/>
      </c>
      <c r="J78" s="25"/>
      <c r="K78" s="6"/>
      <c r="L78" s="6"/>
      <c r="M78" s="6" t="str">
        <f t="shared" ref="M78:M80" si="230">IF(L78="Y",ROUND(E78,0),"")</f>
        <v/>
      </c>
      <c r="N78" s="6"/>
      <c r="O78" s="4" t="str">
        <f t="shared" si="75"/>
        <v/>
      </c>
      <c r="P78" s="6"/>
      <c r="Q78" s="4" t="str">
        <f t="shared" si="8"/>
        <v/>
      </c>
      <c r="R78" s="6"/>
      <c r="S78" s="6"/>
      <c r="T78" s="6"/>
      <c r="U78" s="6"/>
      <c r="V78" s="3"/>
      <c r="W78" s="7" t="str">
        <f t="shared" ref="W78:W80" si="231">IF(V78="Y",ROUND(E78,0),"")</f>
        <v/>
      </c>
      <c r="X78" s="3"/>
      <c r="Y78" s="4" t="str">
        <f t="shared" ref="Y78:Y80" si="232">IF(X78="Y",ROUND(E78,0),"")</f>
        <v/>
      </c>
      <c r="Z78">
        <f t="shared" ref="Z78:Z80" si="233">COUNT(G78:Y78)</f>
        <v>0</v>
      </c>
    </row>
    <row r="79" spans="1:26" x14ac:dyDescent="0.2">
      <c r="A79" s="9" t="s">
        <v>99</v>
      </c>
      <c r="B79" s="11"/>
      <c r="C79" s="6">
        <v>96</v>
      </c>
      <c r="D79" s="4">
        <f t="shared" si="227"/>
        <v>9.6000000000000014</v>
      </c>
      <c r="E79" s="4">
        <f>ROUND(C79*'For Web site'!$C$1,0)</f>
        <v>19</v>
      </c>
      <c r="F79" s="3"/>
      <c r="G79" s="4" t="str">
        <f t="shared" si="228"/>
        <v/>
      </c>
      <c r="H79" s="3"/>
      <c r="I79" s="4" t="str">
        <f t="shared" si="229"/>
        <v/>
      </c>
      <c r="J79" s="23"/>
      <c r="K79" s="4" t="str">
        <f t="shared" ref="K79:K80" si="234">IF(J79="Y",ROUND(E79,0),"")</f>
        <v/>
      </c>
      <c r="L79" s="4"/>
      <c r="M79" s="4" t="str">
        <f t="shared" si="230"/>
        <v/>
      </c>
      <c r="N79" s="4"/>
      <c r="O79" s="4" t="str">
        <f t="shared" si="75"/>
        <v/>
      </c>
      <c r="P79" s="3"/>
      <c r="Q79" s="4" t="str">
        <f t="shared" si="8"/>
        <v/>
      </c>
      <c r="R79" s="3"/>
      <c r="S79" s="4" t="str">
        <f t="shared" ref="S79:S80" si="235">IF(R79="Y",ROUND(E79,0),"")</f>
        <v/>
      </c>
      <c r="T79" s="3"/>
      <c r="U79" s="4" t="str">
        <f t="shared" ref="U79:U80" si="236">IF(T79="Y",ROUND(E79,0),"")</f>
        <v/>
      </c>
      <c r="V79" s="3"/>
      <c r="W79" s="4" t="str">
        <f t="shared" si="231"/>
        <v/>
      </c>
      <c r="X79" s="3"/>
      <c r="Y79" s="4" t="str">
        <f t="shared" si="232"/>
        <v/>
      </c>
      <c r="Z79">
        <f t="shared" si="233"/>
        <v>0</v>
      </c>
    </row>
    <row r="80" spans="1:26" x14ac:dyDescent="0.2">
      <c r="A80" s="9" t="s">
        <v>100</v>
      </c>
      <c r="B80" s="11"/>
      <c r="C80" s="6">
        <v>36</v>
      </c>
      <c r="D80" s="4">
        <f t="shared" si="227"/>
        <v>3.6</v>
      </c>
      <c r="E80" s="4">
        <f>ROUND(C80*'For Web site'!$C$1,0)</f>
        <v>7</v>
      </c>
      <c r="F80" s="3"/>
      <c r="G80" s="4" t="str">
        <f t="shared" si="228"/>
        <v/>
      </c>
      <c r="H80" s="3"/>
      <c r="I80" s="4" t="str">
        <f t="shared" si="229"/>
        <v/>
      </c>
      <c r="J80" s="23"/>
      <c r="K80" s="4" t="str">
        <f t="shared" si="234"/>
        <v/>
      </c>
      <c r="L80" s="4"/>
      <c r="M80" s="4" t="str">
        <f t="shared" si="230"/>
        <v/>
      </c>
      <c r="N80" s="4"/>
      <c r="O80" s="4" t="str">
        <f t="shared" si="75"/>
        <v/>
      </c>
      <c r="P80" s="3"/>
      <c r="Q80" s="4" t="str">
        <f t="shared" si="8"/>
        <v/>
      </c>
      <c r="R80" s="3"/>
      <c r="S80" s="4" t="str">
        <f t="shared" si="235"/>
        <v/>
      </c>
      <c r="T80" s="3"/>
      <c r="U80" s="4" t="str">
        <f t="shared" si="236"/>
        <v/>
      </c>
      <c r="V80" s="3"/>
      <c r="W80" s="4" t="str">
        <f t="shared" si="231"/>
        <v/>
      </c>
      <c r="X80" s="3"/>
      <c r="Y80" s="4" t="str">
        <f t="shared" si="232"/>
        <v/>
      </c>
      <c r="Z80">
        <f t="shared" si="233"/>
        <v>0</v>
      </c>
    </row>
    <row r="81" spans="1:26" x14ac:dyDescent="0.2">
      <c r="A81" s="2" t="s">
        <v>23</v>
      </c>
      <c r="B81" s="2"/>
      <c r="C81" s="3">
        <v>28</v>
      </c>
      <c r="D81" s="4">
        <f t="shared" si="144"/>
        <v>2.8000000000000003</v>
      </c>
      <c r="E81" s="4">
        <f>ROUND(C81*'For Web site'!$C$1,0)</f>
        <v>6</v>
      </c>
      <c r="F81" s="3"/>
      <c r="G81" s="4" t="str">
        <f t="shared" si="145"/>
        <v/>
      </c>
      <c r="H81" s="3"/>
      <c r="I81" s="4" t="str">
        <f t="shared" si="146"/>
        <v/>
      </c>
      <c r="J81" s="23"/>
      <c r="K81" s="4" t="str">
        <f>IF(J81="Y",ROUND(E81,0),"")</f>
        <v/>
      </c>
      <c r="L81" s="4"/>
      <c r="M81" s="4" t="str">
        <f t="shared" si="107"/>
        <v/>
      </c>
      <c r="N81" s="4"/>
      <c r="O81" s="4" t="str">
        <f t="shared" si="75"/>
        <v/>
      </c>
      <c r="P81" s="3"/>
      <c r="Q81" s="4" t="str">
        <f t="shared" si="8"/>
        <v/>
      </c>
      <c r="R81" s="3"/>
      <c r="S81" s="4" t="str">
        <f t="shared" ref="S81:S104" si="237">IF(R81="Y",ROUND(E81,0),"")</f>
        <v/>
      </c>
      <c r="T81" s="3"/>
      <c r="U81" s="4" t="str">
        <f t="shared" ref="U81:U104" si="238">IF(T81="Y",ROUND(E81,0),"")</f>
        <v/>
      </c>
      <c r="V81" s="3"/>
      <c r="W81" s="4" t="str">
        <f t="shared" si="226"/>
        <v/>
      </c>
      <c r="X81" s="3"/>
      <c r="Y81" s="4" t="str">
        <f t="shared" si="9"/>
        <v/>
      </c>
      <c r="Z81">
        <f t="shared" si="10"/>
        <v>0</v>
      </c>
    </row>
    <row r="82" spans="1:26" x14ac:dyDescent="0.2">
      <c r="A82" s="9" t="s">
        <v>49</v>
      </c>
      <c r="B82" s="9" t="s">
        <v>60</v>
      </c>
      <c r="C82" s="6">
        <v>144</v>
      </c>
      <c r="D82" s="7">
        <f t="shared" si="144"/>
        <v>14.4</v>
      </c>
      <c r="E82" s="4">
        <f>ROUND(C82*'For Web site'!$C$1,0)</f>
        <v>29</v>
      </c>
      <c r="F82" s="6"/>
      <c r="G82" s="6" t="str">
        <f t="shared" si="145"/>
        <v/>
      </c>
      <c r="H82" s="6"/>
      <c r="I82" s="6" t="str">
        <f t="shared" si="146"/>
        <v/>
      </c>
      <c r="J82" s="25"/>
      <c r="K82" s="6"/>
      <c r="L82" s="6"/>
      <c r="M82" s="6" t="str">
        <f t="shared" si="107"/>
        <v/>
      </c>
      <c r="N82" s="6"/>
      <c r="O82" s="4" t="str">
        <f t="shared" si="75"/>
        <v/>
      </c>
      <c r="P82" s="6"/>
      <c r="Q82" s="4" t="str">
        <f t="shared" si="8"/>
        <v/>
      </c>
      <c r="R82" s="6"/>
      <c r="S82" s="7" t="str">
        <f t="shared" si="237"/>
        <v/>
      </c>
      <c r="T82" s="6"/>
      <c r="U82" s="7" t="str">
        <f t="shared" si="238"/>
        <v/>
      </c>
      <c r="V82" s="6"/>
      <c r="W82" s="7"/>
      <c r="X82" s="6"/>
      <c r="Y82" s="4" t="str">
        <f t="shared" si="9"/>
        <v/>
      </c>
      <c r="Z82">
        <f t="shared" si="10"/>
        <v>0</v>
      </c>
    </row>
    <row r="83" spans="1:26" x14ac:dyDescent="0.2">
      <c r="A83" s="2" t="s">
        <v>24</v>
      </c>
      <c r="B83" s="2"/>
      <c r="C83" s="23">
        <v>42</v>
      </c>
      <c r="D83" s="4">
        <f t="shared" si="144"/>
        <v>4.2</v>
      </c>
      <c r="E83" s="4">
        <f>ROUND(C83*'For Web site'!$C$1,0)</f>
        <v>8</v>
      </c>
      <c r="F83" s="3"/>
      <c r="G83" s="4" t="str">
        <f t="shared" si="145"/>
        <v/>
      </c>
      <c r="H83" s="23"/>
      <c r="I83" s="4" t="str">
        <f t="shared" si="146"/>
        <v/>
      </c>
      <c r="J83" s="23"/>
      <c r="K83" s="4" t="str">
        <f t="shared" ref="K83:K104" si="239">IF(J83="Y",ROUND(E83,0),"")</f>
        <v/>
      </c>
      <c r="L83" s="4"/>
      <c r="M83" s="4" t="str">
        <f t="shared" si="107"/>
        <v/>
      </c>
      <c r="N83" s="4"/>
      <c r="O83" s="4" t="str">
        <f t="shared" si="75"/>
        <v/>
      </c>
      <c r="P83" s="3"/>
      <c r="Q83" s="4" t="str">
        <f t="shared" ref="Q83:Q104" si="240">IF(P83="Y",ROUND(E83,0),"")</f>
        <v/>
      </c>
      <c r="R83" s="3"/>
      <c r="S83" s="4" t="str">
        <f t="shared" si="237"/>
        <v/>
      </c>
      <c r="T83" s="3"/>
      <c r="U83" s="4" t="str">
        <f t="shared" si="238"/>
        <v/>
      </c>
      <c r="V83" s="3"/>
      <c r="W83" s="4" t="str">
        <f t="shared" si="226"/>
        <v/>
      </c>
      <c r="X83" s="3"/>
      <c r="Y83" s="4" t="str">
        <f t="shared" si="9"/>
        <v/>
      </c>
      <c r="Z83">
        <f t="shared" si="10"/>
        <v>0</v>
      </c>
    </row>
    <row r="84" spans="1:26" x14ac:dyDescent="0.2">
      <c r="A84" s="12" t="s">
        <v>79</v>
      </c>
      <c r="B84" s="2"/>
      <c r="C84" s="3">
        <v>42</v>
      </c>
      <c r="D84" s="4">
        <f t="shared" si="144"/>
        <v>4.2</v>
      </c>
      <c r="E84" s="4">
        <f>ROUND(C84*'For Web site'!$C$1,0)</f>
        <v>8</v>
      </c>
      <c r="F84" s="3"/>
      <c r="G84" s="4" t="str">
        <f t="shared" ref="G84" si="241">IF(F84="Y",ROUND(E84,0),"")</f>
        <v/>
      </c>
      <c r="H84" s="3"/>
      <c r="I84" s="4" t="str">
        <f t="shared" ref="I84" si="242">IF(H84="Y",ROUND(E84,0),"")</f>
        <v/>
      </c>
      <c r="J84" s="23"/>
      <c r="K84" s="4" t="str">
        <f t="shared" ref="K84" si="243">IF(J84="Y",ROUND(E84,0),"")</f>
        <v/>
      </c>
      <c r="L84" s="4"/>
      <c r="M84" s="4" t="str">
        <f t="shared" si="107"/>
        <v/>
      </c>
      <c r="N84" s="4"/>
      <c r="O84" s="4" t="str">
        <f t="shared" si="75"/>
        <v/>
      </c>
      <c r="P84" s="3"/>
      <c r="Q84" s="4" t="str">
        <f t="shared" si="240"/>
        <v/>
      </c>
      <c r="R84" s="3"/>
      <c r="S84" s="4" t="str">
        <f t="shared" si="237"/>
        <v/>
      </c>
      <c r="T84" s="3"/>
      <c r="U84" s="4" t="str">
        <f t="shared" si="238"/>
        <v/>
      </c>
      <c r="V84" s="3"/>
      <c r="W84" s="4" t="str">
        <f t="shared" si="226"/>
        <v/>
      </c>
      <c r="X84" s="3"/>
      <c r="Y84" s="4" t="str">
        <f t="shared" si="9"/>
        <v/>
      </c>
      <c r="Z84">
        <f t="shared" si="10"/>
        <v>0</v>
      </c>
    </row>
    <row r="85" spans="1:26" x14ac:dyDescent="0.2">
      <c r="A85" s="2" t="s">
        <v>25</v>
      </c>
      <c r="B85" s="2"/>
      <c r="C85" s="3">
        <v>148</v>
      </c>
      <c r="D85" s="4">
        <f t="shared" si="144"/>
        <v>14.8</v>
      </c>
      <c r="E85" s="4">
        <f>ROUND(C85*'For Web site'!$C$1,0)</f>
        <v>30</v>
      </c>
      <c r="F85" s="3"/>
      <c r="G85" s="4" t="str">
        <f t="shared" si="145"/>
        <v/>
      </c>
      <c r="H85" s="3"/>
      <c r="I85" s="4" t="str">
        <f t="shared" si="146"/>
        <v/>
      </c>
      <c r="J85" s="23"/>
      <c r="K85" s="4" t="str">
        <f t="shared" si="239"/>
        <v/>
      </c>
      <c r="L85" s="4"/>
      <c r="M85" s="4" t="str">
        <f t="shared" si="107"/>
        <v/>
      </c>
      <c r="N85" s="4"/>
      <c r="O85" s="4" t="str">
        <f t="shared" si="75"/>
        <v/>
      </c>
      <c r="P85" s="3"/>
      <c r="Q85" s="4" t="str">
        <f t="shared" si="240"/>
        <v/>
      </c>
      <c r="R85" s="3"/>
      <c r="S85" s="4" t="str">
        <f t="shared" si="237"/>
        <v/>
      </c>
      <c r="T85" s="3"/>
      <c r="U85" s="4" t="str">
        <f t="shared" si="238"/>
        <v/>
      </c>
      <c r="V85" s="3"/>
      <c r="W85" s="4" t="str">
        <f t="shared" si="226"/>
        <v/>
      </c>
      <c r="X85" s="3"/>
      <c r="Y85" s="4" t="str">
        <f t="shared" si="9"/>
        <v/>
      </c>
      <c r="Z85">
        <f t="shared" si="10"/>
        <v>0</v>
      </c>
    </row>
    <row r="86" spans="1:26" x14ac:dyDescent="0.2">
      <c r="A86" s="2" t="s">
        <v>26</v>
      </c>
      <c r="B86" s="2"/>
      <c r="C86" s="3">
        <v>106</v>
      </c>
      <c r="D86" s="4">
        <f t="shared" si="144"/>
        <v>10.600000000000001</v>
      </c>
      <c r="E86" s="4">
        <f>ROUND(C86*'For Web site'!$C$1,0)</f>
        <v>21</v>
      </c>
      <c r="F86" s="3"/>
      <c r="G86" s="4" t="str">
        <f t="shared" si="145"/>
        <v/>
      </c>
      <c r="H86" s="3"/>
      <c r="I86" s="4" t="str">
        <f t="shared" si="146"/>
        <v/>
      </c>
      <c r="J86" s="23"/>
      <c r="K86" s="4" t="str">
        <f t="shared" si="239"/>
        <v/>
      </c>
      <c r="L86" s="4"/>
      <c r="M86" s="4" t="str">
        <f t="shared" si="107"/>
        <v/>
      </c>
      <c r="N86" s="4"/>
      <c r="O86" s="4" t="str">
        <f t="shared" si="75"/>
        <v/>
      </c>
      <c r="P86" s="3"/>
      <c r="Q86" s="4" t="str">
        <f t="shared" si="240"/>
        <v/>
      </c>
      <c r="R86" s="3"/>
      <c r="S86" s="4" t="str">
        <f t="shared" si="237"/>
        <v/>
      </c>
      <c r="T86" s="3"/>
      <c r="U86" s="4" t="str">
        <f t="shared" si="238"/>
        <v/>
      </c>
      <c r="V86" s="3"/>
      <c r="W86" s="4" t="str">
        <f t="shared" si="226"/>
        <v/>
      </c>
      <c r="X86" s="3"/>
      <c r="Y86" s="4" t="str">
        <f t="shared" si="9"/>
        <v/>
      </c>
      <c r="Z86">
        <f t="shared" si="10"/>
        <v>0</v>
      </c>
    </row>
    <row r="87" spans="1:26" x14ac:dyDescent="0.2">
      <c r="A87" s="2" t="s">
        <v>109</v>
      </c>
      <c r="B87" s="2"/>
      <c r="C87" s="23">
        <v>76</v>
      </c>
      <c r="D87" s="4">
        <f t="shared" ref="D87" si="244">C87*0.1</f>
        <v>7.6000000000000005</v>
      </c>
      <c r="E87" s="4">
        <f>ROUND(C87*'For Web site'!$C$1,0)</f>
        <v>15</v>
      </c>
      <c r="F87" s="3"/>
      <c r="G87" s="4" t="str">
        <f t="shared" ref="G87" si="245">IF(F87="Y",ROUND(E87,0),"")</f>
        <v/>
      </c>
      <c r="H87" s="3"/>
      <c r="I87" s="4" t="str">
        <f t="shared" ref="I87" si="246">IF(H87="Y",ROUND(E87,0),"")</f>
        <v/>
      </c>
      <c r="J87" s="23"/>
      <c r="K87" s="4" t="str">
        <f t="shared" ref="K87" si="247">IF(J87="Y",ROUND(E87,0),"")</f>
        <v/>
      </c>
      <c r="L87" s="4"/>
      <c r="M87" s="4" t="str">
        <f t="shared" ref="M87" si="248">IF(L87="Y",ROUND(E87,0),"")</f>
        <v/>
      </c>
      <c r="N87" s="4"/>
      <c r="O87" s="4" t="str">
        <f t="shared" ref="O87" si="249">IF(N87="Y",ROUND(E87,0),"")</f>
        <v/>
      </c>
      <c r="P87" s="3"/>
      <c r="Q87" s="4" t="str">
        <f t="shared" ref="Q87" si="250">IF(P87="Y",ROUND(E87,0),"")</f>
        <v/>
      </c>
      <c r="R87" s="3"/>
      <c r="S87" s="4" t="str">
        <f t="shared" ref="S87" si="251">IF(R87="Y",ROUND(E87,0),"")</f>
        <v/>
      </c>
      <c r="T87" s="3"/>
      <c r="U87" s="4" t="str">
        <f t="shared" ref="U87" si="252">IF(T87="Y",ROUND(E87,0),"")</f>
        <v/>
      </c>
      <c r="V87" s="3"/>
      <c r="W87" s="4" t="str">
        <f t="shared" ref="W87" si="253">IF(V87="Y",ROUND(E87,0),"")</f>
        <v/>
      </c>
      <c r="X87" s="3"/>
      <c r="Y87" s="4" t="str">
        <f t="shared" ref="Y87" si="254">IF(X87="Y",ROUND(E87,0),"")</f>
        <v/>
      </c>
      <c r="Z87">
        <f t="shared" ref="Z87" si="255">COUNT(G87:Y87)</f>
        <v>0</v>
      </c>
    </row>
    <row r="88" spans="1:26" x14ac:dyDescent="0.2">
      <c r="A88" s="2" t="s">
        <v>27</v>
      </c>
      <c r="B88" s="2"/>
      <c r="C88" s="3">
        <v>58</v>
      </c>
      <c r="D88" s="4">
        <f t="shared" si="144"/>
        <v>5.8000000000000007</v>
      </c>
      <c r="E88" s="4">
        <f>ROUND(C88*'For Web site'!$C$1,0)</f>
        <v>12</v>
      </c>
      <c r="F88" s="23"/>
      <c r="G88" s="24" t="str">
        <f t="shared" si="145"/>
        <v/>
      </c>
      <c r="H88" s="23"/>
      <c r="I88" s="4" t="str">
        <f t="shared" si="146"/>
        <v/>
      </c>
      <c r="J88" s="23"/>
      <c r="K88" s="4" t="str">
        <f t="shared" si="239"/>
        <v/>
      </c>
      <c r="L88" s="4"/>
      <c r="M88" s="4" t="str">
        <f t="shared" si="107"/>
        <v/>
      </c>
      <c r="N88" s="4"/>
      <c r="O88" s="4" t="str">
        <f t="shared" si="75"/>
        <v/>
      </c>
      <c r="P88" s="3"/>
      <c r="Q88" s="4" t="str">
        <f t="shared" si="240"/>
        <v/>
      </c>
      <c r="R88" s="3"/>
      <c r="S88" s="4" t="str">
        <f t="shared" si="237"/>
        <v/>
      </c>
      <c r="T88" s="3"/>
      <c r="U88" s="4" t="str">
        <f t="shared" si="238"/>
        <v/>
      </c>
      <c r="V88" s="3"/>
      <c r="W88" s="4" t="str">
        <f t="shared" si="226"/>
        <v/>
      </c>
      <c r="X88" s="3"/>
      <c r="Y88" s="4" t="str">
        <f t="shared" si="9"/>
        <v/>
      </c>
      <c r="Z88">
        <f t="shared" si="10"/>
        <v>0</v>
      </c>
    </row>
    <row r="89" spans="1:26" x14ac:dyDescent="0.2">
      <c r="A89" s="13" t="s">
        <v>73</v>
      </c>
      <c r="B89" s="2"/>
      <c r="C89" s="3">
        <v>58</v>
      </c>
      <c r="D89" s="4">
        <f t="shared" si="144"/>
        <v>5.8000000000000007</v>
      </c>
      <c r="E89" s="4">
        <f>ROUND(C89*'For Web site'!$C$1,0)</f>
        <v>12</v>
      </c>
      <c r="F89" s="3"/>
      <c r="G89" s="4" t="str">
        <f t="shared" ref="G89" si="256">IF(F89="Y",ROUND(E89,0),"")</f>
        <v/>
      </c>
      <c r="H89" s="3"/>
      <c r="I89" s="4" t="str">
        <f t="shared" ref="I89" si="257">IF(H89="Y",ROUND(E89,0),"")</f>
        <v/>
      </c>
      <c r="J89" s="23"/>
      <c r="K89" s="4" t="str">
        <f t="shared" ref="K89" si="258">IF(J89="Y",ROUND(E89,0),"")</f>
        <v/>
      </c>
      <c r="L89" s="4"/>
      <c r="M89" s="4" t="str">
        <f t="shared" si="107"/>
        <v/>
      </c>
      <c r="N89" s="4"/>
      <c r="O89" s="4" t="str">
        <f t="shared" si="75"/>
        <v/>
      </c>
      <c r="P89" s="3"/>
      <c r="Q89" s="4" t="str">
        <f t="shared" si="240"/>
        <v/>
      </c>
      <c r="R89" s="3"/>
      <c r="S89" s="4" t="str">
        <f t="shared" si="237"/>
        <v/>
      </c>
      <c r="T89" s="3"/>
      <c r="U89" s="4" t="str">
        <f t="shared" si="238"/>
        <v/>
      </c>
      <c r="V89" s="3"/>
      <c r="W89" s="4" t="str">
        <f t="shared" si="226"/>
        <v/>
      </c>
      <c r="X89" s="3"/>
      <c r="Y89" s="4" t="str">
        <f t="shared" si="9"/>
        <v/>
      </c>
      <c r="Z89">
        <f t="shared" si="10"/>
        <v>0</v>
      </c>
    </row>
    <row r="90" spans="1:26" x14ac:dyDescent="0.2">
      <c r="A90" s="2" t="s">
        <v>28</v>
      </c>
      <c r="B90" s="2"/>
      <c r="C90" s="3">
        <v>66</v>
      </c>
      <c r="D90" s="4">
        <f t="shared" si="144"/>
        <v>6.6000000000000005</v>
      </c>
      <c r="E90" s="4">
        <f>ROUND(C90*'For Web site'!$C$1,0)</f>
        <v>13</v>
      </c>
      <c r="F90" s="23"/>
      <c r="G90" s="24" t="str">
        <f t="shared" si="145"/>
        <v/>
      </c>
      <c r="H90" s="23"/>
      <c r="I90" s="4" t="str">
        <f t="shared" si="146"/>
        <v/>
      </c>
      <c r="J90" s="23"/>
      <c r="K90" s="4" t="str">
        <f t="shared" si="239"/>
        <v/>
      </c>
      <c r="L90" s="4"/>
      <c r="M90" s="4" t="str">
        <f t="shared" si="107"/>
        <v/>
      </c>
      <c r="N90" s="4"/>
      <c r="O90" s="4" t="str">
        <f t="shared" si="75"/>
        <v/>
      </c>
      <c r="P90" s="3"/>
      <c r="Q90" s="4" t="str">
        <f t="shared" si="240"/>
        <v/>
      </c>
      <c r="R90" s="3"/>
      <c r="S90" s="4" t="str">
        <f t="shared" si="237"/>
        <v/>
      </c>
      <c r="T90" s="3"/>
      <c r="U90" s="4" t="str">
        <f t="shared" si="238"/>
        <v/>
      </c>
      <c r="V90" s="3"/>
      <c r="W90" s="4" t="str">
        <f t="shared" si="226"/>
        <v/>
      </c>
      <c r="X90" s="3"/>
      <c r="Y90" s="4" t="str">
        <f t="shared" si="9"/>
        <v/>
      </c>
      <c r="Z90">
        <f>COUNT(G90:Y90)</f>
        <v>0</v>
      </c>
    </row>
    <row r="91" spans="1:26" x14ac:dyDescent="0.2">
      <c r="A91" s="13" t="s">
        <v>88</v>
      </c>
      <c r="B91" s="2"/>
      <c r="C91" s="3">
        <v>66</v>
      </c>
      <c r="D91" s="4">
        <f t="shared" ref="D91:D92" si="259">C91*0.1</f>
        <v>6.6000000000000005</v>
      </c>
      <c r="E91" s="4">
        <f>ROUND(C91*'For Web site'!$C$1,0)</f>
        <v>13</v>
      </c>
      <c r="F91" s="3"/>
      <c r="G91" s="4" t="str">
        <f t="shared" ref="G91:G92" si="260">IF(F91="Y",ROUND(E91,0),"")</f>
        <v/>
      </c>
      <c r="H91" s="3"/>
      <c r="I91" s="4" t="str">
        <f t="shared" ref="I91:I92" si="261">IF(H91="Y",ROUND(E91,0),"")</f>
        <v/>
      </c>
      <c r="J91" s="23"/>
      <c r="K91" s="4" t="str">
        <f t="shared" ref="K91:K92" si="262">IF(J91="Y",ROUND(E91,0),"")</f>
        <v/>
      </c>
      <c r="L91" s="4"/>
      <c r="M91" s="4" t="str">
        <f t="shared" ref="M91:M92" si="263">IF(L91="Y",ROUND(E91,0),"")</f>
        <v/>
      </c>
      <c r="N91" s="4"/>
      <c r="O91" s="4" t="str">
        <f t="shared" si="75"/>
        <v/>
      </c>
      <c r="P91" s="3"/>
      <c r="Q91" s="4" t="str">
        <f t="shared" si="240"/>
        <v/>
      </c>
      <c r="R91" s="3"/>
      <c r="S91" s="4" t="str">
        <f t="shared" ref="S91:S92" si="264">IF(R91="Y",ROUND(E91,0),"")</f>
        <v/>
      </c>
      <c r="T91" s="3"/>
      <c r="U91" s="4" t="str">
        <f t="shared" ref="U91:U92" si="265">IF(T91="Y",ROUND(E91,0),"")</f>
        <v/>
      </c>
      <c r="V91" s="3"/>
      <c r="W91" s="4" t="str">
        <f t="shared" ref="W91:W92" si="266">IF(V91="Y",ROUND(E91,0),"")</f>
        <v/>
      </c>
      <c r="X91" s="3"/>
      <c r="Y91" s="4" t="str">
        <f t="shared" si="9"/>
        <v/>
      </c>
      <c r="Z91">
        <f t="shared" si="10"/>
        <v>0</v>
      </c>
    </row>
    <row r="92" spans="1:26" x14ac:dyDescent="0.2">
      <c r="A92" s="13" t="s">
        <v>119</v>
      </c>
      <c r="B92" s="2"/>
      <c r="C92" s="3">
        <v>60</v>
      </c>
      <c r="D92" s="4">
        <f t="shared" si="259"/>
        <v>6</v>
      </c>
      <c r="E92" s="4">
        <f>ROUND(C92*'For Web site'!$C$1,0)</f>
        <v>12</v>
      </c>
      <c r="F92" s="3"/>
      <c r="G92" s="4" t="str">
        <f t="shared" si="260"/>
        <v/>
      </c>
      <c r="H92" s="3"/>
      <c r="I92" s="4" t="str">
        <f t="shared" si="261"/>
        <v/>
      </c>
      <c r="J92" s="23"/>
      <c r="K92" s="4" t="str">
        <f t="shared" si="262"/>
        <v/>
      </c>
      <c r="L92" s="4"/>
      <c r="M92" s="4" t="str">
        <f t="shared" si="263"/>
        <v/>
      </c>
      <c r="N92" s="4"/>
      <c r="O92" s="4" t="str">
        <f t="shared" si="75"/>
        <v/>
      </c>
      <c r="P92" s="3"/>
      <c r="Q92" s="4" t="str">
        <f t="shared" si="240"/>
        <v/>
      </c>
      <c r="R92" s="3"/>
      <c r="S92" s="4" t="str">
        <f t="shared" si="264"/>
        <v/>
      </c>
      <c r="T92" s="3"/>
      <c r="U92" s="4" t="str">
        <f t="shared" si="265"/>
        <v/>
      </c>
      <c r="V92" s="3"/>
      <c r="W92" s="4" t="str">
        <f t="shared" si="266"/>
        <v/>
      </c>
      <c r="X92" s="3"/>
      <c r="Y92" s="4" t="str">
        <f t="shared" si="9"/>
        <v/>
      </c>
      <c r="Z92">
        <f t="shared" si="10"/>
        <v>0</v>
      </c>
    </row>
    <row r="93" spans="1:26" x14ac:dyDescent="0.2">
      <c r="A93" s="5" t="s">
        <v>107</v>
      </c>
      <c r="B93" s="2"/>
      <c r="C93" s="3">
        <v>0</v>
      </c>
      <c r="D93" s="4">
        <f t="shared" ref="D93" si="267">C93*0.1</f>
        <v>0</v>
      </c>
      <c r="E93" s="4">
        <f>ROUND(C93*'For Web site'!$C$1,0)</f>
        <v>0</v>
      </c>
      <c r="F93" s="3"/>
      <c r="G93" s="4" t="str">
        <f t="shared" ref="G93" si="268">IF(F93="Y",ROUND(E93,0),"")</f>
        <v/>
      </c>
      <c r="H93" s="3"/>
      <c r="I93" s="4" t="str">
        <f t="shared" ref="I93" si="269">IF(H93="Y",ROUND(E93,0),"")</f>
        <v/>
      </c>
      <c r="J93" s="23"/>
      <c r="K93" s="4" t="str">
        <f t="shared" ref="K93" si="270">IF(J93="Y",ROUND(E93,0),"")</f>
        <v/>
      </c>
      <c r="L93" s="4"/>
      <c r="M93" s="4" t="str">
        <f t="shared" ref="M93" si="271">IF(L93="Y",ROUND(E93,0),"")</f>
        <v/>
      </c>
      <c r="N93" s="4"/>
      <c r="O93" s="4" t="str">
        <f t="shared" ref="O93" si="272">IF(N93="Y",ROUND(E93,0),"")</f>
        <v/>
      </c>
      <c r="P93" s="3"/>
      <c r="Q93" s="4" t="str">
        <f t="shared" ref="Q93" si="273">IF(P93="Y",ROUND(E93,0),"")</f>
        <v/>
      </c>
      <c r="R93" s="3"/>
      <c r="S93" s="4" t="str">
        <f t="shared" ref="S93" si="274">IF(R93="Y",ROUND(E93,0),"")</f>
        <v/>
      </c>
      <c r="T93" s="3"/>
      <c r="U93" s="4" t="str">
        <f t="shared" ref="U93" si="275">IF(T93="Y",ROUND(E93,0),"")</f>
        <v/>
      </c>
      <c r="V93" s="3"/>
      <c r="W93" s="4" t="str">
        <f t="shared" ref="W93" si="276">IF(V93="Y",ROUND(E93,0),"")</f>
        <v/>
      </c>
      <c r="X93" s="3"/>
      <c r="Y93" s="4" t="str">
        <f t="shared" ref="Y93" si="277">IF(X93="Y",ROUND(E93,0),"")</f>
        <v/>
      </c>
      <c r="Z93">
        <f t="shared" ref="Z93" si="278">COUNT(G93:Y93)</f>
        <v>0</v>
      </c>
    </row>
    <row r="94" spans="1:26" x14ac:dyDescent="0.2">
      <c r="A94" s="5" t="s">
        <v>44</v>
      </c>
      <c r="B94" s="8" t="s">
        <v>68</v>
      </c>
      <c r="C94" s="6">
        <v>21</v>
      </c>
      <c r="D94" s="7">
        <f t="shared" si="144"/>
        <v>2.1</v>
      </c>
      <c r="E94" s="4">
        <f>ROUND(C94*'For Web site'!$C$1,0)</f>
        <v>4</v>
      </c>
      <c r="F94" s="6"/>
      <c r="G94" s="7" t="str">
        <f t="shared" si="145"/>
        <v/>
      </c>
      <c r="H94" s="6"/>
      <c r="I94" s="7" t="str">
        <f t="shared" si="146"/>
        <v/>
      </c>
      <c r="J94" s="25"/>
      <c r="K94" s="7" t="str">
        <f t="shared" si="239"/>
        <v/>
      </c>
      <c r="L94" s="7"/>
      <c r="M94" s="7" t="str">
        <f t="shared" si="107"/>
        <v/>
      </c>
      <c r="N94" s="7"/>
      <c r="O94" s="4" t="str">
        <f t="shared" si="75"/>
        <v/>
      </c>
      <c r="P94" s="6"/>
      <c r="Q94" s="4" t="str">
        <f t="shared" si="240"/>
        <v/>
      </c>
      <c r="R94" s="6"/>
      <c r="S94" s="7" t="str">
        <f t="shared" si="237"/>
        <v/>
      </c>
      <c r="T94" s="6"/>
      <c r="U94" s="7" t="str">
        <f t="shared" si="238"/>
        <v/>
      </c>
      <c r="V94" s="6"/>
      <c r="W94" s="7" t="str">
        <f t="shared" si="226"/>
        <v/>
      </c>
      <c r="X94" s="6"/>
      <c r="Y94" s="4" t="str">
        <f t="shared" si="9"/>
        <v/>
      </c>
      <c r="Z94">
        <f t="shared" si="10"/>
        <v>0</v>
      </c>
    </row>
    <row r="95" spans="1:26" x14ac:dyDescent="0.2">
      <c r="A95" s="2" t="s">
        <v>29</v>
      </c>
      <c r="B95" s="2"/>
      <c r="C95" s="3">
        <v>66</v>
      </c>
      <c r="D95" s="4">
        <f t="shared" si="144"/>
        <v>6.6000000000000005</v>
      </c>
      <c r="E95" s="4">
        <f>ROUND(C95*'For Web site'!$C$1,0)</f>
        <v>13</v>
      </c>
      <c r="F95" s="3"/>
      <c r="G95" s="4" t="str">
        <f t="shared" si="145"/>
        <v/>
      </c>
      <c r="H95" s="3"/>
      <c r="I95" s="4" t="str">
        <f t="shared" si="146"/>
        <v/>
      </c>
      <c r="J95" s="23"/>
      <c r="K95" s="4" t="str">
        <f t="shared" si="239"/>
        <v/>
      </c>
      <c r="L95" s="4"/>
      <c r="M95" s="4" t="str">
        <f t="shared" si="107"/>
        <v/>
      </c>
      <c r="N95" s="4"/>
      <c r="O95" s="4" t="str">
        <f t="shared" si="75"/>
        <v/>
      </c>
      <c r="P95" s="3"/>
      <c r="Q95" s="4" t="str">
        <f t="shared" si="240"/>
        <v/>
      </c>
      <c r="R95" s="3"/>
      <c r="S95" s="4" t="str">
        <f t="shared" si="237"/>
        <v/>
      </c>
      <c r="T95" s="3"/>
      <c r="U95" s="4" t="str">
        <f t="shared" si="238"/>
        <v/>
      </c>
      <c r="V95" s="3"/>
      <c r="W95" s="4" t="str">
        <f t="shared" si="226"/>
        <v/>
      </c>
      <c r="X95" s="3"/>
      <c r="Y95" s="4" t="str">
        <f t="shared" ref="Y95:Y104" si="279">IF(X95="Y",ROUND(E95,0),"")</f>
        <v/>
      </c>
      <c r="Z95">
        <f t="shared" ref="Z95:Z104" si="280">COUNT(G95:Y95)</f>
        <v>0</v>
      </c>
    </row>
    <row r="96" spans="1:26" x14ac:dyDescent="0.2">
      <c r="A96" s="2" t="s">
        <v>116</v>
      </c>
      <c r="B96" s="2"/>
      <c r="C96" s="3">
        <v>102</v>
      </c>
      <c r="D96" s="4">
        <f t="shared" si="144"/>
        <v>10.200000000000001</v>
      </c>
      <c r="E96" s="4">
        <f>ROUND(C96*'For Web site'!$C$1,0)</f>
        <v>20</v>
      </c>
      <c r="F96" s="23"/>
      <c r="G96" s="24" t="str">
        <f t="shared" si="145"/>
        <v/>
      </c>
      <c r="H96" s="3"/>
      <c r="I96" s="4" t="str">
        <f t="shared" si="146"/>
        <v/>
      </c>
      <c r="J96" s="23"/>
      <c r="K96" s="4" t="str">
        <f t="shared" si="239"/>
        <v/>
      </c>
      <c r="L96" s="4"/>
      <c r="M96" s="4" t="str">
        <f t="shared" ref="M96:M104" si="281">IF(L96="Y",ROUND(E96,0),"")</f>
        <v/>
      </c>
      <c r="N96" s="4"/>
      <c r="O96" s="4" t="str">
        <f t="shared" si="75"/>
        <v/>
      </c>
      <c r="P96" s="3"/>
      <c r="Q96" s="4" t="str">
        <f t="shared" si="240"/>
        <v/>
      </c>
      <c r="R96" s="3"/>
      <c r="S96" s="4" t="str">
        <f t="shared" si="237"/>
        <v/>
      </c>
      <c r="T96" s="3"/>
      <c r="U96" s="4" t="str">
        <f t="shared" si="238"/>
        <v/>
      </c>
      <c r="V96" s="3"/>
      <c r="W96" s="4" t="str">
        <f t="shared" si="226"/>
        <v/>
      </c>
      <c r="X96" s="3"/>
      <c r="Y96" s="4" t="str">
        <f t="shared" si="279"/>
        <v/>
      </c>
      <c r="Z96">
        <f t="shared" si="280"/>
        <v>0</v>
      </c>
    </row>
    <row r="97" spans="1:26" x14ac:dyDescent="0.2">
      <c r="A97" s="2" t="s">
        <v>102</v>
      </c>
      <c r="B97" s="2"/>
      <c r="C97" s="3">
        <v>102</v>
      </c>
      <c r="D97" s="4">
        <f t="shared" ref="D97" si="282">C97*0.1</f>
        <v>10.200000000000001</v>
      </c>
      <c r="E97" s="4">
        <f>ROUND(C97*'For Web site'!$C$1,0)</f>
        <v>20</v>
      </c>
      <c r="F97" s="3"/>
      <c r="G97" s="4" t="str">
        <f t="shared" ref="G97" si="283">IF(F97="Y",ROUND(E97,0),"")</f>
        <v/>
      </c>
      <c r="H97" s="3"/>
      <c r="I97" s="4" t="str">
        <f t="shared" ref="I97" si="284">IF(H97="Y",ROUND(E97,0),"")</f>
        <v/>
      </c>
      <c r="J97" s="23"/>
      <c r="K97" s="4" t="str">
        <f t="shared" ref="K97" si="285">IF(J97="Y",ROUND(E97,0),"")</f>
        <v/>
      </c>
      <c r="L97" s="4"/>
      <c r="M97" s="4" t="str">
        <f t="shared" ref="M97" si="286">IF(L97="Y",ROUND(E97,0),"")</f>
        <v/>
      </c>
      <c r="N97" s="4"/>
      <c r="O97" s="4" t="str">
        <f t="shared" si="75"/>
        <v/>
      </c>
      <c r="P97" s="3"/>
      <c r="Q97" s="4" t="str">
        <f t="shared" si="240"/>
        <v/>
      </c>
      <c r="R97" s="3"/>
      <c r="S97" s="4" t="str">
        <f t="shared" ref="S97" si="287">IF(R97="Y",ROUND(E97,0),"")</f>
        <v/>
      </c>
      <c r="T97" s="3"/>
      <c r="U97" s="4" t="str">
        <f t="shared" ref="U97" si="288">IF(T97="Y",ROUND(E97,0),"")</f>
        <v/>
      </c>
      <c r="V97" s="3"/>
      <c r="W97" s="4" t="str">
        <f t="shared" ref="W97" si="289">IF(V97="Y",ROUND(E97,0),"")</f>
        <v/>
      </c>
      <c r="X97" s="3"/>
      <c r="Y97" s="4" t="str">
        <f t="shared" ref="Y97" si="290">IF(X97="Y",ROUND(E97,0),"")</f>
        <v/>
      </c>
      <c r="Z97">
        <f t="shared" ref="Z97" si="291">COUNT(G97:Y97)</f>
        <v>0</v>
      </c>
    </row>
    <row r="98" spans="1:26" x14ac:dyDescent="0.2">
      <c r="A98" s="2" t="s">
        <v>30</v>
      </c>
      <c r="B98" s="2"/>
      <c r="C98" s="3">
        <v>8</v>
      </c>
      <c r="D98" s="4">
        <f t="shared" si="144"/>
        <v>0.8</v>
      </c>
      <c r="E98" s="4">
        <f>ROUND(C98*'For Web site'!$C$1,0)</f>
        <v>2</v>
      </c>
      <c r="F98" s="3"/>
      <c r="G98" s="4" t="str">
        <f t="shared" si="145"/>
        <v/>
      </c>
      <c r="H98" s="23"/>
      <c r="I98" s="4" t="str">
        <f t="shared" si="146"/>
        <v/>
      </c>
      <c r="J98" s="23"/>
      <c r="K98" s="4" t="str">
        <f t="shared" si="239"/>
        <v/>
      </c>
      <c r="L98" s="4"/>
      <c r="M98" s="4" t="str">
        <f t="shared" si="281"/>
        <v/>
      </c>
      <c r="N98" s="4"/>
      <c r="O98" s="4" t="str">
        <f t="shared" si="75"/>
        <v/>
      </c>
      <c r="P98" s="3"/>
      <c r="Q98" s="4" t="str">
        <f t="shared" si="240"/>
        <v/>
      </c>
      <c r="R98" s="3"/>
      <c r="S98" s="4" t="str">
        <f t="shared" si="237"/>
        <v/>
      </c>
      <c r="T98" s="3"/>
      <c r="U98" s="4" t="str">
        <f t="shared" si="238"/>
        <v/>
      </c>
      <c r="V98" s="3"/>
      <c r="W98" s="4" t="str">
        <f t="shared" si="226"/>
        <v/>
      </c>
      <c r="X98" s="3"/>
      <c r="Y98" s="4" t="str">
        <f t="shared" si="279"/>
        <v/>
      </c>
      <c r="Z98">
        <f t="shared" si="280"/>
        <v>0</v>
      </c>
    </row>
    <row r="99" spans="1:26" x14ac:dyDescent="0.2">
      <c r="A99" s="2" t="s">
        <v>106</v>
      </c>
      <c r="B99" s="2"/>
      <c r="C99" s="3">
        <v>8</v>
      </c>
      <c r="D99" s="4">
        <f t="shared" ref="D99:D100" si="292">C99*0.1</f>
        <v>0.8</v>
      </c>
      <c r="E99" s="4">
        <f>ROUND(C99*'For Web site'!$C$1,0)</f>
        <v>2</v>
      </c>
      <c r="F99" s="3"/>
      <c r="G99" s="4" t="str">
        <f t="shared" ref="G99:G100" si="293">IF(F99="Y",ROUND(E99,0),"")</f>
        <v/>
      </c>
      <c r="H99" s="3"/>
      <c r="I99" s="4" t="str">
        <f t="shared" ref="I99:I100" si="294">IF(H99="Y",ROUND(E99,0),"")</f>
        <v/>
      </c>
      <c r="J99" s="23"/>
      <c r="K99" s="4" t="str">
        <f t="shared" ref="K99:K100" si="295">IF(J99="Y",ROUND(E99,0),"")</f>
        <v/>
      </c>
      <c r="L99" s="4"/>
      <c r="M99" s="4" t="str">
        <f t="shared" ref="M99:M100" si="296">IF(L99="Y",ROUND(E99,0),"")</f>
        <v/>
      </c>
      <c r="N99" s="4"/>
      <c r="O99" s="4" t="str">
        <f t="shared" ref="O99:O100" si="297">IF(N99="Y",ROUND(E99,0),"")</f>
        <v/>
      </c>
      <c r="P99" s="3"/>
      <c r="Q99" s="4" t="str">
        <f t="shared" ref="Q99:Q100" si="298">IF(P99="Y",ROUND(E99,0),"")</f>
        <v/>
      </c>
      <c r="R99" s="3"/>
      <c r="S99" s="4" t="str">
        <f t="shared" ref="S99:S100" si="299">IF(R99="Y",ROUND(E99,0),"")</f>
        <v/>
      </c>
      <c r="T99" s="3"/>
      <c r="U99" s="4" t="str">
        <f t="shared" ref="U99:U100" si="300">IF(T99="Y",ROUND(E99,0),"")</f>
        <v/>
      </c>
      <c r="V99" s="3"/>
      <c r="W99" s="4" t="str">
        <f t="shared" ref="W99:W100" si="301">IF(V99="Y",ROUND(E99,0),"")</f>
        <v/>
      </c>
      <c r="X99" s="3"/>
      <c r="Y99" s="4" t="str">
        <f t="shared" ref="Y99:Y100" si="302">IF(X99="Y",ROUND(E99,0),"")</f>
        <v/>
      </c>
      <c r="Z99">
        <f t="shared" ref="Z99:Z100" si="303">COUNT(G99:Y99)</f>
        <v>0</v>
      </c>
    </row>
    <row r="100" spans="1:26" x14ac:dyDescent="0.2">
      <c r="A100" s="2" t="s">
        <v>108</v>
      </c>
      <c r="B100" s="2"/>
      <c r="C100" s="3">
        <v>8</v>
      </c>
      <c r="D100" s="4">
        <f t="shared" si="292"/>
        <v>0.8</v>
      </c>
      <c r="E100" s="4">
        <f>ROUND(C100*'For Web site'!$C$1,0)</f>
        <v>2</v>
      </c>
      <c r="F100" s="3"/>
      <c r="G100" s="4" t="str">
        <f t="shared" si="293"/>
        <v/>
      </c>
      <c r="H100" s="3"/>
      <c r="I100" s="4" t="str">
        <f t="shared" si="294"/>
        <v/>
      </c>
      <c r="J100" s="23"/>
      <c r="K100" s="4" t="str">
        <f t="shared" si="295"/>
        <v/>
      </c>
      <c r="L100" s="4"/>
      <c r="M100" s="4" t="str">
        <f t="shared" si="296"/>
        <v/>
      </c>
      <c r="N100" s="4"/>
      <c r="O100" s="4" t="str">
        <f t="shared" si="297"/>
        <v/>
      </c>
      <c r="P100" s="3"/>
      <c r="Q100" s="4" t="str">
        <f t="shared" si="298"/>
        <v/>
      </c>
      <c r="R100" s="3"/>
      <c r="S100" s="4" t="str">
        <f t="shared" si="299"/>
        <v/>
      </c>
      <c r="T100" s="3"/>
      <c r="U100" s="4" t="str">
        <f t="shared" si="300"/>
        <v/>
      </c>
      <c r="V100" s="3"/>
      <c r="W100" s="4" t="str">
        <f t="shared" si="301"/>
        <v/>
      </c>
      <c r="X100" s="3"/>
      <c r="Y100" s="4" t="str">
        <f t="shared" si="302"/>
        <v/>
      </c>
      <c r="Z100">
        <f t="shared" si="303"/>
        <v>0</v>
      </c>
    </row>
    <row r="101" spans="1:26" x14ac:dyDescent="0.2">
      <c r="A101" s="2" t="s">
        <v>31</v>
      </c>
      <c r="B101" s="2"/>
      <c r="C101" s="3">
        <v>22</v>
      </c>
      <c r="D101" s="4">
        <f t="shared" si="144"/>
        <v>2.2000000000000002</v>
      </c>
      <c r="E101" s="4">
        <f>ROUND(C101*'For Web site'!$C$1,0)</f>
        <v>4</v>
      </c>
      <c r="F101" s="3"/>
      <c r="G101" s="4" t="str">
        <f t="shared" si="145"/>
        <v/>
      </c>
      <c r="H101" s="3"/>
      <c r="I101" s="4" t="str">
        <f t="shared" si="146"/>
        <v/>
      </c>
      <c r="J101" s="23"/>
      <c r="K101" s="4" t="str">
        <f t="shared" si="239"/>
        <v/>
      </c>
      <c r="L101" s="4"/>
      <c r="M101" s="4" t="str">
        <f t="shared" si="281"/>
        <v/>
      </c>
      <c r="N101" s="4"/>
      <c r="O101" s="4" t="str">
        <f t="shared" ref="O101:O104" si="304">IF(N101="Y",ROUND(E101,0),"")</f>
        <v/>
      </c>
      <c r="P101" s="3"/>
      <c r="Q101" s="4" t="str">
        <f t="shared" si="240"/>
        <v/>
      </c>
      <c r="R101" s="3"/>
      <c r="S101" s="4" t="str">
        <f t="shared" si="237"/>
        <v/>
      </c>
      <c r="T101" s="3"/>
      <c r="U101" s="4" t="str">
        <f t="shared" si="238"/>
        <v/>
      </c>
      <c r="V101" s="3"/>
      <c r="W101" s="4" t="str">
        <f t="shared" si="226"/>
        <v/>
      </c>
      <c r="X101" s="3"/>
      <c r="Y101" s="4" t="str">
        <f t="shared" si="279"/>
        <v/>
      </c>
      <c r="Z101">
        <f t="shared" si="280"/>
        <v>0</v>
      </c>
    </row>
    <row r="102" spans="1:26" x14ac:dyDescent="0.2">
      <c r="A102" s="2" t="s">
        <v>83</v>
      </c>
      <c r="B102" s="2"/>
      <c r="C102" s="3">
        <v>78</v>
      </c>
      <c r="D102" s="4">
        <f>C102*0.1</f>
        <v>7.8000000000000007</v>
      </c>
      <c r="E102" s="4">
        <f>ROUND(C102*'For Web site'!$C$1,0)</f>
        <v>16</v>
      </c>
      <c r="F102" s="3"/>
      <c r="G102" s="4" t="str">
        <f>IF(F102="Y",ROUND(E102,0),"")</f>
        <v/>
      </c>
      <c r="H102" s="3"/>
      <c r="I102" s="4" t="str">
        <f t="shared" ref="I102" si="305">IF(H102="Y",ROUND(E102,0),"")</f>
        <v/>
      </c>
      <c r="J102" s="23"/>
      <c r="K102" s="4" t="str">
        <f t="shared" ref="K102" si="306">IF(J102="Y",ROUND(E102,0),"")</f>
        <v/>
      </c>
      <c r="L102" s="4"/>
      <c r="M102" s="4" t="str">
        <f t="shared" si="281"/>
        <v/>
      </c>
      <c r="N102" s="4"/>
      <c r="O102" s="4" t="str">
        <f t="shared" si="304"/>
        <v/>
      </c>
      <c r="P102" s="3"/>
      <c r="Q102" s="4" t="str">
        <f t="shared" si="240"/>
        <v/>
      </c>
      <c r="R102" s="3"/>
      <c r="S102" s="4" t="str">
        <f t="shared" si="237"/>
        <v/>
      </c>
      <c r="T102" s="3"/>
      <c r="U102" s="4" t="str">
        <f t="shared" si="238"/>
        <v/>
      </c>
      <c r="V102" s="3"/>
      <c r="W102" s="4" t="str">
        <f t="shared" si="226"/>
        <v/>
      </c>
      <c r="X102" s="3"/>
      <c r="Y102" s="4" t="str">
        <f t="shared" si="279"/>
        <v/>
      </c>
      <c r="Z102">
        <f t="shared" si="280"/>
        <v>0</v>
      </c>
    </row>
    <row r="103" spans="1:26" x14ac:dyDescent="0.2">
      <c r="A103" s="2" t="s">
        <v>90</v>
      </c>
      <c r="B103" s="2"/>
      <c r="C103" s="3">
        <v>78</v>
      </c>
      <c r="D103" s="4">
        <f>C103*0.1</f>
        <v>7.8000000000000007</v>
      </c>
      <c r="E103" s="4">
        <f>ROUND(C103*'For Web site'!$C$1,0)</f>
        <v>16</v>
      </c>
      <c r="F103" s="3"/>
      <c r="G103" s="4" t="str">
        <f>IF(F103="Y",ROUND(E103,0),"")</f>
        <v/>
      </c>
      <c r="H103" s="3"/>
      <c r="I103" s="4" t="str">
        <f t="shared" ref="I103" si="307">IF(H103="Y",ROUND(E103,0),"")</f>
        <v/>
      </c>
      <c r="J103" s="23"/>
      <c r="K103" s="4" t="str">
        <f t="shared" ref="K103" si="308">IF(J103="Y",ROUND(E103,0),"")</f>
        <v/>
      </c>
      <c r="L103" s="4"/>
      <c r="M103" s="4" t="str">
        <f t="shared" ref="M103" si="309">IF(L103="Y",ROUND(E103,0),"")</f>
        <v/>
      </c>
      <c r="N103" s="4"/>
      <c r="O103" s="4" t="str">
        <f t="shared" si="304"/>
        <v/>
      </c>
      <c r="P103" s="3"/>
      <c r="Q103" s="4" t="str">
        <f t="shared" si="240"/>
        <v/>
      </c>
      <c r="R103" s="3"/>
      <c r="S103" s="4" t="str">
        <f t="shared" ref="S103" si="310">IF(R103="Y",ROUND(E103,0),"")</f>
        <v/>
      </c>
      <c r="T103" s="3"/>
      <c r="U103" s="4" t="str">
        <f t="shared" ref="U103" si="311">IF(T103="Y",ROUND(E103,0),"")</f>
        <v/>
      </c>
      <c r="V103" s="3"/>
      <c r="W103" s="4" t="str">
        <f t="shared" ref="W103" si="312">IF(V103="Y",ROUND(E103,0),"")</f>
        <v/>
      </c>
      <c r="X103" s="3"/>
      <c r="Y103" s="4" t="str">
        <f t="shared" ref="Y103" si="313">IF(X103="Y",ROUND(E103,0),"")</f>
        <v/>
      </c>
      <c r="Z103">
        <f t="shared" si="280"/>
        <v>0</v>
      </c>
    </row>
    <row r="104" spans="1:26" x14ac:dyDescent="0.2">
      <c r="A104" s="2" t="s">
        <v>32</v>
      </c>
      <c r="B104" s="2"/>
      <c r="C104" s="3">
        <v>70</v>
      </c>
      <c r="D104" s="4">
        <f t="shared" si="144"/>
        <v>7</v>
      </c>
      <c r="E104" s="4">
        <f>ROUND(C104*'For Web site'!$C$1,0)</f>
        <v>14</v>
      </c>
      <c r="F104" s="3"/>
      <c r="G104" s="4" t="str">
        <f t="shared" si="145"/>
        <v/>
      </c>
      <c r="H104" s="3"/>
      <c r="I104" s="4" t="str">
        <f t="shared" si="146"/>
        <v/>
      </c>
      <c r="J104" s="23"/>
      <c r="K104" s="4" t="str">
        <f t="shared" si="239"/>
        <v/>
      </c>
      <c r="L104" s="4"/>
      <c r="M104" s="4" t="str">
        <f t="shared" si="281"/>
        <v/>
      </c>
      <c r="N104" s="4"/>
      <c r="O104" s="4" t="str">
        <f t="shared" si="304"/>
        <v/>
      </c>
      <c r="P104" s="3"/>
      <c r="Q104" s="4" t="str">
        <f t="shared" si="240"/>
        <v/>
      </c>
      <c r="R104" s="3"/>
      <c r="S104" s="4" t="str">
        <f t="shared" si="237"/>
        <v/>
      </c>
      <c r="T104" s="3"/>
      <c r="U104" s="4" t="str">
        <f t="shared" si="238"/>
        <v/>
      </c>
      <c r="V104" s="3"/>
      <c r="W104" s="4" t="str">
        <f t="shared" si="226"/>
        <v/>
      </c>
      <c r="X104" s="3"/>
      <c r="Y104" s="4" t="str">
        <f t="shared" si="279"/>
        <v/>
      </c>
      <c r="Z104">
        <f t="shared" si="280"/>
        <v>0</v>
      </c>
    </row>
    <row r="105" spans="1:26" x14ac:dyDescent="0.2">
      <c r="C105" s="3" t="s">
        <v>132</v>
      </c>
      <c r="D105" s="3"/>
      <c r="E105" s="3"/>
      <c r="F105" s="3"/>
      <c r="G105" s="4">
        <f>SUM(G2:G104)</f>
        <v>0</v>
      </c>
      <c r="H105" s="3"/>
      <c r="I105" s="4">
        <f>SUM(I2:I104)</f>
        <v>0</v>
      </c>
      <c r="J105" s="23"/>
      <c r="K105" s="4">
        <f>SUM(K2:K104)</f>
        <v>0</v>
      </c>
      <c r="L105" s="3"/>
      <c r="M105" s="4">
        <f>SUM(M2:M104)</f>
        <v>0</v>
      </c>
      <c r="N105" s="4"/>
      <c r="O105" s="4">
        <f>SUM(O2:O104)</f>
        <v>0</v>
      </c>
      <c r="P105" s="3"/>
      <c r="Q105" s="4">
        <f>SUM(Q2:Q104)</f>
        <v>0</v>
      </c>
      <c r="R105" s="3"/>
      <c r="S105" s="4">
        <f>SUM(S2:S104)</f>
        <v>0</v>
      </c>
      <c r="T105" s="3"/>
      <c r="U105" s="4">
        <f>SUM(U2:U104)</f>
        <v>0</v>
      </c>
      <c r="V105" s="3"/>
      <c r="W105" s="4">
        <f>SUM(W2:W104)</f>
        <v>0</v>
      </c>
      <c r="X105" s="3"/>
      <c r="Y105" s="4">
        <f>SUM(Y2:Y104)</f>
        <v>0</v>
      </c>
    </row>
    <row r="106" spans="1:26" x14ac:dyDescent="0.2">
      <c r="C106" s="3" t="s">
        <v>70</v>
      </c>
      <c r="D106" s="3"/>
      <c r="E106" s="3"/>
      <c r="F106" s="3"/>
      <c r="G106" s="4">
        <f>G105*3</f>
        <v>0</v>
      </c>
      <c r="H106" s="3"/>
      <c r="I106" s="4">
        <f>I105*3</f>
        <v>0</v>
      </c>
      <c r="J106" s="23"/>
      <c r="K106" s="4">
        <f>K105*3</f>
        <v>0</v>
      </c>
      <c r="L106" s="3"/>
      <c r="M106" s="4">
        <f>M105*3</f>
        <v>0</v>
      </c>
      <c r="N106" s="4"/>
      <c r="O106" s="4">
        <f>O105*3</f>
        <v>0</v>
      </c>
      <c r="P106" s="3"/>
      <c r="Q106" s="4">
        <f>Q105*3</f>
        <v>0</v>
      </c>
      <c r="R106" s="3"/>
      <c r="S106" s="4">
        <f>S105*3</f>
        <v>0</v>
      </c>
      <c r="T106" s="3"/>
      <c r="U106" s="4">
        <f>U105*3</f>
        <v>0</v>
      </c>
      <c r="V106" s="3"/>
      <c r="W106" s="4">
        <f>W105*3</f>
        <v>0</v>
      </c>
      <c r="X106" s="3"/>
      <c r="Y106" s="4">
        <f>Y105*3</f>
        <v>0</v>
      </c>
    </row>
    <row r="107" spans="1:26" x14ac:dyDescent="0.2">
      <c r="C107" s="3" t="s">
        <v>71</v>
      </c>
      <c r="D107" s="3"/>
      <c r="E107" s="3"/>
      <c r="F107" s="3"/>
      <c r="G107" s="4">
        <f>G105*4</f>
        <v>0</v>
      </c>
      <c r="H107" s="3"/>
      <c r="I107" s="4">
        <f>I105*4</f>
        <v>0</v>
      </c>
      <c r="J107" s="23"/>
      <c r="K107" s="4">
        <f>K105*4</f>
        <v>0</v>
      </c>
      <c r="L107" s="3"/>
      <c r="M107" s="4">
        <f>M105*4</f>
        <v>0</v>
      </c>
      <c r="N107" s="4"/>
      <c r="O107" s="4">
        <f>O105*4</f>
        <v>0</v>
      </c>
      <c r="P107" s="3"/>
      <c r="Q107" s="4">
        <f>Q105*4</f>
        <v>0</v>
      </c>
      <c r="R107" s="3"/>
      <c r="S107" s="4">
        <f>S105*4</f>
        <v>0</v>
      </c>
      <c r="T107" s="3"/>
      <c r="U107" s="4">
        <f>U105*4</f>
        <v>0</v>
      </c>
      <c r="V107" s="3"/>
      <c r="W107" s="4">
        <f>W105*4</f>
        <v>0</v>
      </c>
      <c r="X107" s="3"/>
      <c r="Y107" s="4">
        <f>Y105*4</f>
        <v>0</v>
      </c>
    </row>
  </sheetData>
  <autoFilter ref="A1:Z107" xr:uid="{00000000-0009-0000-0000-000000000000}"/>
  <sortState xmlns:xlrd2="http://schemas.microsoft.com/office/spreadsheetml/2017/richdata2" ref="A2:S56">
    <sortCondition ref="A2:A56"/>
  </sortState>
  <pageMargins left="0.7" right="0.7" top="0.75" bottom="0.75" header="0.3" footer="0.3"/>
  <pageSetup paperSize="9" scale="65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37"/>
  <sheetViews>
    <sheetView tabSelected="1" workbookViewId="0">
      <pane ySplit="2" topLeftCell="A3" activePane="bottomLeft" state="frozen"/>
      <selection pane="bottomLeft" activeCell="E6" sqref="E6"/>
    </sheetView>
  </sheetViews>
  <sheetFormatPr defaultColWidth="9.14453125" defaultRowHeight="18" customHeight="1" x14ac:dyDescent="0.25"/>
  <cols>
    <col min="1" max="1" width="28.65234375" style="15" customWidth="1"/>
    <col min="2" max="2" width="22.328125" style="15" bestFit="1" customWidth="1"/>
    <col min="3" max="3" width="18.83203125" style="15" customWidth="1"/>
    <col min="4" max="16384" width="9.14453125" style="15"/>
  </cols>
  <sheetData>
    <row r="1" spans="1:3" ht="18" customHeight="1" x14ac:dyDescent="0.25">
      <c r="B1" s="36" t="s">
        <v>134</v>
      </c>
      <c r="C1" s="37" t="s">
        <v>133</v>
      </c>
    </row>
    <row r="2" spans="1:3" ht="18" customHeight="1" x14ac:dyDescent="0.25">
      <c r="A2" s="22" t="s">
        <v>34</v>
      </c>
      <c r="B2" s="20" t="s">
        <v>33</v>
      </c>
      <c r="C2" s="21" t="str">
        <f>"At "&amp;RIGHT(C1,2)&amp;"p"</f>
        <v>At 20p</v>
      </c>
    </row>
    <row r="3" spans="1:3" ht="18" customHeight="1" x14ac:dyDescent="0.25">
      <c r="A3" s="18" t="s">
        <v>0</v>
      </c>
      <c r="B3" s="16">
        <v>70</v>
      </c>
      <c r="C3" s="17">
        <f>ROUND(B3*$C$1,0)</f>
        <v>14</v>
      </c>
    </row>
    <row r="4" spans="1:3" ht="18" customHeight="1" x14ac:dyDescent="0.25">
      <c r="A4" s="18" t="s">
        <v>1</v>
      </c>
      <c r="B4" s="16">
        <v>66</v>
      </c>
      <c r="C4" s="17">
        <f t="shared" ref="C4:C37" si="0">ROUND(B4*$C$1,0)</f>
        <v>13</v>
      </c>
    </row>
    <row r="5" spans="1:3" ht="18" customHeight="1" x14ac:dyDescent="0.25">
      <c r="A5" s="18" t="s">
        <v>3</v>
      </c>
      <c r="B5" s="16">
        <v>60</v>
      </c>
      <c r="C5" s="17">
        <f t="shared" si="0"/>
        <v>12</v>
      </c>
    </row>
    <row r="6" spans="1:3" ht="18" customHeight="1" x14ac:dyDescent="0.25">
      <c r="A6" s="18" t="s">
        <v>5</v>
      </c>
      <c r="B6" s="16">
        <v>52</v>
      </c>
      <c r="C6" s="17">
        <f t="shared" si="0"/>
        <v>10</v>
      </c>
    </row>
    <row r="7" spans="1:3" ht="18" customHeight="1" x14ac:dyDescent="0.25">
      <c r="A7" s="18" t="s">
        <v>6</v>
      </c>
      <c r="B7" s="16">
        <v>46</v>
      </c>
      <c r="C7" s="17">
        <f t="shared" si="0"/>
        <v>9</v>
      </c>
    </row>
    <row r="8" spans="1:3" ht="18" customHeight="1" x14ac:dyDescent="0.25">
      <c r="A8" s="18" t="s">
        <v>120</v>
      </c>
      <c r="B8" s="16">
        <v>152</v>
      </c>
      <c r="C8" s="17">
        <f t="shared" si="0"/>
        <v>30</v>
      </c>
    </row>
    <row r="9" spans="1:3" ht="18" customHeight="1" x14ac:dyDescent="0.25">
      <c r="A9" s="18" t="s">
        <v>8</v>
      </c>
      <c r="B9" s="16">
        <v>118</v>
      </c>
      <c r="C9" s="17">
        <f t="shared" si="0"/>
        <v>24</v>
      </c>
    </row>
    <row r="10" spans="1:3" ht="18" customHeight="1" x14ac:dyDescent="0.25">
      <c r="A10" s="19" t="s">
        <v>9</v>
      </c>
      <c r="B10" s="16">
        <v>50</v>
      </c>
      <c r="C10" s="17">
        <f t="shared" si="0"/>
        <v>10</v>
      </c>
    </row>
    <row r="11" spans="1:3" ht="18" customHeight="1" x14ac:dyDescent="0.25">
      <c r="A11" s="19" t="s">
        <v>10</v>
      </c>
      <c r="B11" s="16">
        <v>84</v>
      </c>
      <c r="C11" s="17">
        <f t="shared" si="0"/>
        <v>17</v>
      </c>
    </row>
    <row r="12" spans="1:3" ht="18" customHeight="1" x14ac:dyDescent="0.25">
      <c r="A12" s="18" t="s">
        <v>53</v>
      </c>
      <c r="B12" s="16">
        <v>14</v>
      </c>
      <c r="C12" s="17">
        <f t="shared" si="0"/>
        <v>3</v>
      </c>
    </row>
    <row r="13" spans="1:3" ht="18" customHeight="1" x14ac:dyDescent="0.25">
      <c r="A13" s="19" t="s">
        <v>11</v>
      </c>
      <c r="B13" s="27">
        <v>64</v>
      </c>
      <c r="C13" s="17">
        <f t="shared" si="0"/>
        <v>13</v>
      </c>
    </row>
    <row r="14" spans="1:3" ht="18" customHeight="1" x14ac:dyDescent="0.25">
      <c r="A14" s="28" t="s">
        <v>12</v>
      </c>
      <c r="B14" s="27">
        <v>128</v>
      </c>
      <c r="C14" s="17">
        <f t="shared" si="0"/>
        <v>26</v>
      </c>
    </row>
    <row r="15" spans="1:3" ht="18" customHeight="1" x14ac:dyDescent="0.25">
      <c r="A15" s="28" t="s">
        <v>13</v>
      </c>
      <c r="B15" s="27">
        <v>156</v>
      </c>
      <c r="C15" s="17">
        <f t="shared" si="0"/>
        <v>31</v>
      </c>
    </row>
    <row r="16" spans="1:3" ht="18" customHeight="1" x14ac:dyDescent="0.25">
      <c r="A16" s="28" t="s">
        <v>14</v>
      </c>
      <c r="B16" s="27">
        <v>36</v>
      </c>
      <c r="C16" s="17">
        <f t="shared" si="0"/>
        <v>7</v>
      </c>
    </row>
    <row r="17" spans="1:3" ht="18" customHeight="1" x14ac:dyDescent="0.25">
      <c r="A17" s="28" t="s">
        <v>15</v>
      </c>
      <c r="B17" s="27">
        <v>60</v>
      </c>
      <c r="C17" s="17">
        <f t="shared" si="0"/>
        <v>12</v>
      </c>
    </row>
    <row r="18" spans="1:3" ht="18" customHeight="1" x14ac:dyDescent="0.25">
      <c r="A18" s="19" t="s">
        <v>77</v>
      </c>
      <c r="B18" s="27">
        <v>24</v>
      </c>
      <c r="C18" s="17">
        <f t="shared" si="0"/>
        <v>5</v>
      </c>
    </row>
    <row r="19" spans="1:3" ht="18" customHeight="1" x14ac:dyDescent="0.25">
      <c r="A19" s="28" t="s">
        <v>16</v>
      </c>
      <c r="B19" s="27">
        <v>126</v>
      </c>
      <c r="C19" s="17">
        <f t="shared" si="0"/>
        <v>25</v>
      </c>
    </row>
    <row r="20" spans="1:3" ht="18" customHeight="1" x14ac:dyDescent="0.25">
      <c r="A20" s="28" t="s">
        <v>18</v>
      </c>
      <c r="B20" s="27">
        <v>122</v>
      </c>
      <c r="C20" s="17">
        <f t="shared" si="0"/>
        <v>24</v>
      </c>
    </row>
    <row r="21" spans="1:3" ht="18" customHeight="1" x14ac:dyDescent="0.25">
      <c r="A21" s="28" t="s">
        <v>92</v>
      </c>
      <c r="B21" s="27">
        <v>38</v>
      </c>
      <c r="C21" s="17">
        <f t="shared" si="0"/>
        <v>8</v>
      </c>
    </row>
    <row r="22" spans="1:3" ht="18" customHeight="1" x14ac:dyDescent="0.25">
      <c r="A22" s="28" t="s">
        <v>19</v>
      </c>
      <c r="B22" s="27">
        <v>40</v>
      </c>
      <c r="C22" s="17">
        <f t="shared" si="0"/>
        <v>8</v>
      </c>
    </row>
    <row r="23" spans="1:3" ht="18" customHeight="1" x14ac:dyDescent="0.25">
      <c r="A23" s="28" t="s">
        <v>114</v>
      </c>
      <c r="B23" s="27">
        <v>40</v>
      </c>
      <c r="C23" s="17">
        <f t="shared" si="0"/>
        <v>8</v>
      </c>
    </row>
    <row r="24" spans="1:3" ht="18" customHeight="1" x14ac:dyDescent="0.25">
      <c r="A24" s="28" t="s">
        <v>112</v>
      </c>
      <c r="B24" s="27">
        <v>144</v>
      </c>
      <c r="C24" s="17">
        <f t="shared" si="0"/>
        <v>29</v>
      </c>
    </row>
    <row r="25" spans="1:3" ht="18" customHeight="1" x14ac:dyDescent="0.25">
      <c r="A25" s="28" t="s">
        <v>111</v>
      </c>
      <c r="B25" s="27">
        <v>98</v>
      </c>
      <c r="C25" s="17">
        <f t="shared" si="0"/>
        <v>20</v>
      </c>
    </row>
    <row r="26" spans="1:3" ht="18" customHeight="1" x14ac:dyDescent="0.25">
      <c r="A26" s="18" t="s">
        <v>54</v>
      </c>
      <c r="B26" s="16">
        <v>38</v>
      </c>
      <c r="C26" s="17">
        <f t="shared" si="0"/>
        <v>8</v>
      </c>
    </row>
    <row r="27" spans="1:3" ht="18" customHeight="1" x14ac:dyDescent="0.25">
      <c r="A27" s="18" t="s">
        <v>100</v>
      </c>
      <c r="B27" s="16">
        <v>36</v>
      </c>
      <c r="C27" s="17">
        <f t="shared" si="0"/>
        <v>7</v>
      </c>
    </row>
    <row r="28" spans="1:3" ht="18" customHeight="1" x14ac:dyDescent="0.25">
      <c r="A28" s="19" t="s">
        <v>24</v>
      </c>
      <c r="B28" s="16">
        <v>42</v>
      </c>
      <c r="C28" s="17">
        <f t="shared" si="0"/>
        <v>8</v>
      </c>
    </row>
    <row r="29" spans="1:3" ht="18" customHeight="1" x14ac:dyDescent="0.25">
      <c r="A29" s="18" t="s">
        <v>25</v>
      </c>
      <c r="B29" s="16">
        <v>148</v>
      </c>
      <c r="C29" s="17">
        <f t="shared" si="0"/>
        <v>30</v>
      </c>
    </row>
    <row r="30" spans="1:3" ht="18" customHeight="1" x14ac:dyDescent="0.25">
      <c r="A30" s="18" t="s">
        <v>27</v>
      </c>
      <c r="B30" s="16">
        <v>58</v>
      </c>
      <c r="C30" s="17">
        <f t="shared" si="0"/>
        <v>12</v>
      </c>
    </row>
    <row r="31" spans="1:3" ht="18" customHeight="1" x14ac:dyDescent="0.25">
      <c r="A31" s="18" t="s">
        <v>28</v>
      </c>
      <c r="B31" s="16">
        <v>66</v>
      </c>
      <c r="C31" s="17">
        <f t="shared" si="0"/>
        <v>13</v>
      </c>
    </row>
    <row r="32" spans="1:3" ht="18" customHeight="1" x14ac:dyDescent="0.25">
      <c r="A32" s="18" t="s">
        <v>119</v>
      </c>
      <c r="B32" s="16">
        <v>60</v>
      </c>
      <c r="C32" s="17">
        <f t="shared" si="0"/>
        <v>12</v>
      </c>
    </row>
    <row r="33" spans="1:3" ht="18" customHeight="1" x14ac:dyDescent="0.25">
      <c r="A33" s="18" t="s">
        <v>29</v>
      </c>
      <c r="B33" s="16">
        <v>66</v>
      </c>
      <c r="C33" s="17">
        <f t="shared" si="0"/>
        <v>13</v>
      </c>
    </row>
    <row r="34" spans="1:3" ht="18" customHeight="1" x14ac:dyDescent="0.25">
      <c r="A34" s="18" t="s">
        <v>127</v>
      </c>
      <c r="B34" s="16">
        <v>102</v>
      </c>
      <c r="C34" s="17">
        <f t="shared" si="0"/>
        <v>20</v>
      </c>
    </row>
    <row r="35" spans="1:3" ht="18" customHeight="1" x14ac:dyDescent="0.25">
      <c r="A35" s="18" t="s">
        <v>30</v>
      </c>
      <c r="B35" s="16">
        <v>8</v>
      </c>
      <c r="C35" s="17">
        <f t="shared" si="0"/>
        <v>2</v>
      </c>
    </row>
    <row r="36" spans="1:3" ht="18" customHeight="1" x14ac:dyDescent="0.25">
      <c r="A36" s="18" t="s">
        <v>108</v>
      </c>
      <c r="B36" s="16">
        <v>8</v>
      </c>
      <c r="C36" s="17">
        <f t="shared" si="0"/>
        <v>2</v>
      </c>
    </row>
    <row r="37" spans="1:3" ht="18" customHeight="1" x14ac:dyDescent="0.25">
      <c r="A37" s="18" t="s">
        <v>83</v>
      </c>
      <c r="B37" s="16">
        <v>78</v>
      </c>
      <c r="C37" s="17">
        <f t="shared" si="0"/>
        <v>16</v>
      </c>
    </row>
  </sheetData>
  <autoFilter ref="A2:C40" xr:uid="{00000000-0009-0000-0000-000001000000}"/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Totals per team</vt:lpstr>
      <vt:lpstr>For Web site</vt:lpstr>
      <vt:lpstr>For Web site!Print_Area</vt:lpstr>
      <vt:lpstr>Totals per team!Print_Area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Alan</dc:creator>
  <cp:lastModifiedBy>Alan Perry</cp:lastModifiedBy>
  <cp:lastPrinted>2015-07-21T20:52:48Z</cp:lastPrinted>
  <dcterms:created xsi:type="dcterms:W3CDTF">2011-06-27T22:52:13Z</dcterms:created>
  <dcterms:modified xsi:type="dcterms:W3CDTF">2022-09-21T12:18:14Z</dcterms:modified>
</cp:coreProperties>
</file>